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С флешки\Рабочий\Комп\6.Планы\Подготовка планов ПСТБИ\ГОТОВЫЕ\"/>
    </mc:Choice>
  </mc:AlternateContent>
  <bookViews>
    <workbookView xWindow="120" yWindow="120" windowWidth="19440" windowHeight="12072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Лист1!$A$110</definedName>
    <definedName name="_ftn2" localSheetId="0">Лист1!$A$111</definedName>
    <definedName name="_ftnref1" localSheetId="0">Лист1!$E$14</definedName>
    <definedName name="_ftnref2" localSheetId="0">Лист1!$P$14</definedName>
  </definedNames>
  <calcPr calcId="152511" refMode="R1C1"/>
</workbook>
</file>

<file path=xl/calcChain.xml><?xml version="1.0" encoding="utf-8"?>
<calcChain xmlns="http://schemas.openxmlformats.org/spreadsheetml/2006/main">
  <c r="I100" i="1" l="1"/>
  <c r="J100" i="1"/>
  <c r="K100" i="1"/>
  <c r="L100" i="1"/>
  <c r="M100" i="1"/>
  <c r="N100" i="1"/>
  <c r="O100" i="1"/>
  <c r="H100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C23" i="1"/>
  <c r="G23" i="1" s="1"/>
  <c r="C24" i="1"/>
  <c r="C25" i="1"/>
  <c r="C26" i="1"/>
  <c r="C27" i="1"/>
  <c r="G27" i="1" s="1"/>
  <c r="C28" i="1"/>
  <c r="C29" i="1"/>
  <c r="C30" i="1"/>
  <c r="C31" i="1"/>
  <c r="G31" i="1" s="1"/>
  <c r="C32" i="1"/>
  <c r="C33" i="1"/>
  <c r="C34" i="1"/>
  <c r="C35" i="1"/>
  <c r="G35" i="1" s="1"/>
  <c r="C36" i="1"/>
  <c r="C37" i="1"/>
  <c r="C38" i="1"/>
  <c r="C39" i="1"/>
  <c r="G39" i="1" s="1"/>
  <c r="C40" i="1"/>
  <c r="G40" i="1" s="1"/>
  <c r="C41" i="1"/>
  <c r="C42" i="1"/>
  <c r="C43" i="1"/>
  <c r="G43" i="1" s="1"/>
  <c r="C44" i="1"/>
  <c r="G44" i="1" s="1"/>
  <c r="C45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C85" i="1"/>
  <c r="D85" i="1"/>
  <c r="C88" i="1"/>
  <c r="D88" i="1"/>
  <c r="C91" i="1"/>
  <c r="D91" i="1"/>
  <c r="C94" i="1"/>
  <c r="D94" i="1"/>
  <c r="C104" i="1"/>
  <c r="C105" i="1"/>
  <c r="D79" i="1"/>
  <c r="D82" i="1"/>
  <c r="C79" i="1"/>
  <c r="C82" i="1"/>
  <c r="I51" i="1"/>
  <c r="J51" i="1"/>
  <c r="K51" i="1"/>
  <c r="L51" i="1"/>
  <c r="M51" i="1"/>
  <c r="N51" i="1"/>
  <c r="O51" i="1"/>
  <c r="H51" i="1"/>
  <c r="D52" i="1"/>
  <c r="D53" i="1"/>
  <c r="D54" i="1"/>
  <c r="F51" i="1"/>
  <c r="E51" i="1"/>
  <c r="D18" i="1"/>
  <c r="D19" i="1"/>
  <c r="D20" i="1"/>
  <c r="D21" i="1"/>
  <c r="D22" i="1"/>
  <c r="D46" i="1"/>
  <c r="D47" i="1"/>
  <c r="D48" i="1"/>
  <c r="D49" i="1"/>
  <c r="D70" i="1"/>
  <c r="D73" i="1"/>
  <c r="D76" i="1"/>
  <c r="D97" i="1"/>
  <c r="C48" i="1"/>
  <c r="E17" i="1"/>
  <c r="F17" i="1"/>
  <c r="E69" i="1"/>
  <c r="F69" i="1"/>
  <c r="C106" i="1"/>
  <c r="C102" i="1"/>
  <c r="C103" i="1"/>
  <c r="C101" i="1"/>
  <c r="C73" i="1"/>
  <c r="C76" i="1"/>
  <c r="C97" i="1"/>
  <c r="C70" i="1"/>
  <c r="C53" i="1"/>
  <c r="C52" i="1"/>
  <c r="I69" i="1"/>
  <c r="J69" i="1"/>
  <c r="K69" i="1"/>
  <c r="L69" i="1"/>
  <c r="M69" i="1"/>
  <c r="N69" i="1"/>
  <c r="O69" i="1"/>
  <c r="H69" i="1"/>
  <c r="I17" i="1"/>
  <c r="J17" i="1"/>
  <c r="K17" i="1"/>
  <c r="L17" i="1"/>
  <c r="M17" i="1"/>
  <c r="N17" i="1"/>
  <c r="O17" i="1"/>
  <c r="H17" i="1"/>
  <c r="C19" i="1"/>
  <c r="C20" i="1"/>
  <c r="C21" i="1"/>
  <c r="C22" i="1"/>
  <c r="G22" i="1" s="1"/>
  <c r="C46" i="1"/>
  <c r="C47" i="1"/>
  <c r="C49" i="1"/>
  <c r="B49" i="1" s="1"/>
  <c r="C18" i="1"/>
  <c r="G45" i="1" l="1"/>
  <c r="G41" i="1"/>
  <c r="G37" i="1"/>
  <c r="G33" i="1"/>
  <c r="G29" i="1"/>
  <c r="G25" i="1"/>
  <c r="G65" i="1"/>
  <c r="G42" i="1"/>
  <c r="G38" i="1"/>
  <c r="G34" i="1"/>
  <c r="G30" i="1"/>
  <c r="G26" i="1"/>
  <c r="G48" i="1"/>
  <c r="G36" i="1"/>
  <c r="G32" i="1"/>
  <c r="G28" i="1"/>
  <c r="G24" i="1"/>
  <c r="G91" i="1"/>
  <c r="G85" i="1"/>
  <c r="G66" i="1"/>
  <c r="G64" i="1"/>
  <c r="G60" i="1"/>
  <c r="G63" i="1"/>
  <c r="G59" i="1"/>
  <c r="C100" i="1"/>
  <c r="G79" i="1"/>
  <c r="G94" i="1"/>
  <c r="G88" i="1"/>
  <c r="G61" i="1"/>
  <c r="G57" i="1"/>
  <c r="G82" i="1"/>
  <c r="G67" i="1"/>
  <c r="G62" i="1"/>
  <c r="G58" i="1"/>
  <c r="G56" i="1"/>
  <c r="F50" i="1"/>
  <c r="F16" i="1" s="1"/>
  <c r="F107" i="1" s="1"/>
  <c r="G55" i="1"/>
  <c r="G54" i="1"/>
  <c r="N50" i="1"/>
  <c r="N16" i="1" s="1"/>
  <c r="N107" i="1" s="1"/>
  <c r="J50" i="1"/>
  <c r="J16" i="1" s="1"/>
  <c r="J107" i="1" s="1"/>
  <c r="K50" i="1"/>
  <c r="K16" i="1" s="1"/>
  <c r="K107" i="1" s="1"/>
  <c r="O50" i="1"/>
  <c r="O16" i="1" s="1"/>
  <c r="O107" i="1" s="1"/>
  <c r="H50" i="1"/>
  <c r="H16" i="1" s="1"/>
  <c r="H107" i="1" s="1"/>
  <c r="D51" i="1"/>
  <c r="E50" i="1"/>
  <c r="E16" i="1" s="1"/>
  <c r="E107" i="1" s="1"/>
  <c r="L50" i="1"/>
  <c r="L16" i="1" s="1"/>
  <c r="L107" i="1" s="1"/>
  <c r="G19" i="1"/>
  <c r="G46" i="1"/>
  <c r="G20" i="1"/>
  <c r="M50" i="1"/>
  <c r="M16" i="1" s="1"/>
  <c r="M107" i="1" s="1"/>
  <c r="I50" i="1"/>
  <c r="I16" i="1" s="1"/>
  <c r="I107" i="1" s="1"/>
  <c r="G47" i="1"/>
  <c r="G21" i="1"/>
  <c r="G49" i="1"/>
  <c r="G52" i="1"/>
  <c r="G70" i="1"/>
  <c r="G76" i="1"/>
  <c r="G73" i="1"/>
  <c r="G53" i="1"/>
  <c r="G97" i="1"/>
  <c r="D69" i="1"/>
  <c r="C69" i="1"/>
  <c r="G18" i="1"/>
  <c r="D17" i="1"/>
  <c r="C51" i="1"/>
  <c r="C17" i="1"/>
  <c r="D50" i="1" l="1"/>
  <c r="D16" i="1" s="1"/>
  <c r="D107" i="1" s="1"/>
  <c r="C50" i="1"/>
  <c r="C16" i="1" s="1"/>
  <c r="C107" i="1" s="1"/>
  <c r="G17" i="1"/>
  <c r="G69" i="1"/>
  <c r="G51" i="1"/>
  <c r="G50" i="1" l="1"/>
  <c r="G16" i="1" s="1"/>
  <c r="G107" i="1" s="1"/>
</calcChain>
</file>

<file path=xl/sharedStrings.xml><?xml version="1.0" encoding="utf-8"?>
<sst xmlns="http://schemas.openxmlformats.org/spreadsheetml/2006/main" count="246" uniqueCount="198">
  <si>
    <t>Православный Свято-Тихоновский гуманитарный университет</t>
  </si>
  <si>
    <t>Принят решением Ученого совета ПСТГУ</t>
  </si>
  <si>
    <t>протокол № ________ заседания Ученого совета</t>
  </si>
  <si>
    <t>от «___» _______20____ г.</t>
  </si>
  <si>
    <t>Утверждаю</t>
  </si>
  <si>
    <t>Ректор ПСТГУ</t>
  </si>
  <si>
    <t>___________________ прот. Владимир Воробьёв</t>
  </si>
  <si>
    <t>«_____»__________________20     г.</t>
  </si>
  <si>
    <t>УЧЕБНЫЙ ПЛАН</t>
  </si>
  <si>
    <t xml:space="preserve">Направление/специальность: </t>
  </si>
  <si>
    <t>Профиль/специализация:</t>
  </si>
  <si>
    <t>Квалификация выпускника:</t>
  </si>
  <si>
    <t>Срок обучения:</t>
  </si>
  <si>
    <t>№</t>
  </si>
  <si>
    <t>Наименование дисциплины, практики</t>
  </si>
  <si>
    <t>Общая трудоемкость, в зачетных единицах</t>
  </si>
  <si>
    <t>Всего ауд. час</t>
  </si>
  <si>
    <t>Аудиторные занятия*, час</t>
  </si>
  <si>
    <t>Самостоятельная работа студента, час</t>
  </si>
  <si>
    <t>Распределение по семестрам (в зачетных единицах)</t>
  </si>
  <si>
    <t>Текущий контроль**, семестр</t>
  </si>
  <si>
    <t>Промежуточная аттестация, семестр</t>
  </si>
  <si>
    <t>Кафедра, код</t>
  </si>
  <si>
    <t>Лекции</t>
  </si>
  <si>
    <t>Практические занятия</t>
  </si>
  <si>
    <t>Реферат</t>
  </si>
  <si>
    <t>Контрольная</t>
  </si>
  <si>
    <t>Курсовая</t>
  </si>
  <si>
    <t>Зачет</t>
  </si>
  <si>
    <t>Экзамен</t>
  </si>
  <si>
    <t>Б.1.</t>
  </si>
  <si>
    <t>Блок 1. Дисциплины (модули)</t>
  </si>
  <si>
    <t>Базовая часть</t>
  </si>
  <si>
    <t>Вариативная часть</t>
  </si>
  <si>
    <t>Обязательные дисциплины</t>
  </si>
  <si>
    <t>Дисциплины по выбору студента</t>
  </si>
  <si>
    <t>Дисциплина 3</t>
  </si>
  <si>
    <t>Б.3.</t>
  </si>
  <si>
    <t>Блок 3. Государственная итоговая аттестация</t>
  </si>
  <si>
    <t>Общая трудоемкость образовательной программы</t>
  </si>
  <si>
    <t>* В случае необходимости, добавляются другие виды аудиторных занятий.</t>
  </si>
  <si>
    <t>** В случае необходимости, добавляются другие формы текущего контроля.</t>
  </si>
  <si>
    <r>
      <t xml:space="preserve">Формируемые </t>
    </r>
    <r>
      <rPr>
        <b/>
        <sz val="10"/>
        <rFont val="Times New Roman"/>
        <family val="1"/>
        <charset val="204"/>
      </rPr>
      <t>компетенции</t>
    </r>
  </si>
  <si>
    <t>1.1</t>
  </si>
  <si>
    <t>1.2</t>
  </si>
  <si>
    <t>1.3</t>
  </si>
  <si>
    <t>2.1</t>
  </si>
  <si>
    <t>2.2</t>
  </si>
  <si>
    <t>2.3</t>
  </si>
  <si>
    <t>Б.2</t>
  </si>
  <si>
    <t>Блок 2. Практики</t>
  </si>
  <si>
    <t>История</t>
  </si>
  <si>
    <t>Философия</t>
  </si>
  <si>
    <t>Форма обучения:</t>
  </si>
  <si>
    <t>Иностранный язык</t>
  </si>
  <si>
    <t>Безопасность жизнедеятельности</t>
  </si>
  <si>
    <t>Прикладная физическая культура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</si>
  <si>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</si>
  <si>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</si>
  <si>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</si>
  <si>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</si>
  <si>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</si>
  <si>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</si>
  <si>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</si>
  <si>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</si>
  <si>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</si>
  <si>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</si>
  <si>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</si>
  <si>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</si>
  <si>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</si>
  <si>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</si>
  <si>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</si>
  <si>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</si>
  <si>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</si>
  <si>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</si>
  <si>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</si>
  <si>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</si>
  <si>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</si>
  <si>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</si>
  <si>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</si>
  <si>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</si>
  <si>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</si>
  <si>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</si>
  <si>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</si>
  <si>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</si>
  <si>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</si>
  <si>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</si>
  <si>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</si>
  <si>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</si>
  <si>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</si>
  <si>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</si>
  <si>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</si>
  <si>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</si>
  <si>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</si>
  <si>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</si>
  <si>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</si>
  <si>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</si>
  <si>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</si>
  <si>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</si>
  <si>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</si>
  <si>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</si>
  <si>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</si>
  <si>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</si>
  <si>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</si>
  <si>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</si>
  <si>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</si>
  <si>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</si>
  <si>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</si>
  <si>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</si>
  <si>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</si>
  <si>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</si>
  <si>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</si>
  <si>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очная</t>
  </si>
  <si>
    <t>История Отечества</t>
  </si>
  <si>
    <t>История религий</t>
  </si>
  <si>
    <t>3-6</t>
  </si>
  <si>
    <t>9А</t>
  </si>
  <si>
    <t>ААА</t>
  </si>
  <si>
    <t>А</t>
  </si>
  <si>
    <t>ОК-10</t>
  </si>
  <si>
    <t>ПК-2</t>
  </si>
  <si>
    <t>ОК-6</t>
  </si>
  <si>
    <t>ОК-4, ПК-2</t>
  </si>
  <si>
    <t>ОПК-3</t>
  </si>
  <si>
    <t>ОК-5</t>
  </si>
  <si>
    <t>ОК-1; ОПК-3; ПК-5</t>
  </si>
  <si>
    <t>ОК-1</t>
  </si>
  <si>
    <t>ОК-5, ПК-7</t>
  </si>
  <si>
    <t xml:space="preserve">Пастырское богословие </t>
  </si>
  <si>
    <t>Гомилетика</t>
  </si>
  <si>
    <t>Практическое руководство для пастырей</t>
  </si>
  <si>
    <t>Русская патрология</t>
  </si>
  <si>
    <t>Практика диаконского служения</t>
  </si>
  <si>
    <t>Актуальные проблемы пастырского служения</t>
  </si>
  <si>
    <t>Миссионерский семинар</t>
  </si>
  <si>
    <t>История и теория христианского искусства</t>
  </si>
  <si>
    <t>Экзегеза Нового Завета (Четвероевангелие)</t>
  </si>
  <si>
    <t>Экзегеза Нового Завета (Апостол)</t>
  </si>
  <si>
    <t>Экзегеза Ветхого Завета</t>
  </si>
  <si>
    <t>Сравнительное богословие</t>
  </si>
  <si>
    <t>История западных исповеданий</t>
  </si>
  <si>
    <t>Новейшая история Русской Православной Церкви</t>
  </si>
  <si>
    <t>История Вселенского Православия в Новое время</t>
  </si>
  <si>
    <t>Богослужебный устав (литургика)</t>
  </si>
  <si>
    <t>Литургическое Предание</t>
  </si>
  <si>
    <t>Патрология</t>
  </si>
  <si>
    <t>Правовые основы деятельности прихода</t>
  </si>
  <si>
    <t>Богослужебное чтение</t>
  </si>
  <si>
    <t>Церковно-певческий обиход</t>
  </si>
  <si>
    <t>Риторика</t>
  </si>
  <si>
    <t>Новомученики и исповедники российские</t>
  </si>
  <si>
    <t>ПК-4</t>
  </si>
  <si>
    <t>ОК-4, ПК-4</t>
  </si>
  <si>
    <t>ПК-5</t>
  </si>
  <si>
    <t>Пастырская психиатрия</t>
  </si>
  <si>
    <t>Пастырская наркология</t>
  </si>
  <si>
    <t>Педагогика и психология</t>
  </si>
  <si>
    <t>Возрастная психология</t>
  </si>
  <si>
    <t>Русская словесность</t>
  </si>
  <si>
    <t>История русской литературы</t>
  </si>
  <si>
    <t>Концепции современного естествознания</t>
  </si>
  <si>
    <t>История естественных наук</t>
  </si>
  <si>
    <t>Современные информационные технологии</t>
  </si>
  <si>
    <t>Информатика</t>
  </si>
  <si>
    <t>Византинистика</t>
  </si>
  <si>
    <t>История античной и средневековой философии</t>
  </si>
  <si>
    <t>Древний язык</t>
  </si>
  <si>
    <t>Богословский перевод</t>
  </si>
  <si>
    <t>Учебная</t>
  </si>
  <si>
    <t>Педагогическая</t>
  </si>
  <si>
    <t>Производственная</t>
  </si>
  <si>
    <t>Профильно-ориентированная</t>
  </si>
  <si>
    <t>Преддипломная</t>
  </si>
  <si>
    <t>Практическая теология</t>
  </si>
  <si>
    <t>Междисциплинарные проблемы в теологии</t>
  </si>
  <si>
    <t>Государственное законодательство о религии</t>
  </si>
  <si>
    <t>ОПК-1, ПК-3</t>
  </si>
  <si>
    <t>Введение в теологию</t>
  </si>
  <si>
    <t>Методика преподавания теологии</t>
  </si>
  <si>
    <t>История богословского образования</t>
  </si>
  <si>
    <t>История теологии</t>
  </si>
  <si>
    <t>Основы теологии</t>
  </si>
  <si>
    <t>Методика конфессионального научного исследования</t>
  </si>
  <si>
    <t>Догматическое богословие</t>
  </si>
  <si>
    <t>Литургика</t>
  </si>
  <si>
    <t>Каноническое право</t>
  </si>
  <si>
    <t>Священное Писание Нового Завета (Четвероевангелие)</t>
  </si>
  <si>
    <t>Священное Писание Нового Завета (Апостол)</t>
  </si>
  <si>
    <t>Священное Писание Ветхого Завета</t>
  </si>
  <si>
    <t>История древней христианской Церкви</t>
  </si>
  <si>
    <t>История Русской Православной Церкви</t>
  </si>
  <si>
    <t>Этика и аксиология в религии</t>
  </si>
  <si>
    <t>История философии Нового и Новейшего времени</t>
  </si>
  <si>
    <t>Религиозная философия (История русской религиозной философии)</t>
  </si>
  <si>
    <t>Древнегреческий язык: вводный курс</t>
  </si>
  <si>
    <t>Церковнославянский язык</t>
  </si>
  <si>
    <t>Латинский язык</t>
  </si>
  <si>
    <t>Обзор современных нормативных актов Русской Православной Церкви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</si>
</sst>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 applyAlignment="1">
      <alignment vertical="top" wrapText="1"/>
    </xf>
    <xf numFmtId="0" fontId="7" fillId="0" borderId="6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9" fillId="0" borderId="3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12" fillId="0" borderId="0" xfId="1" applyNumberFormat="1" applyAlignment="1" applyProtection="1"/>
    <xf numFmtId="49" fontId="7" fillId="2" borderId="3" xfId="0" applyNumberFormat="1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49" fontId="7" fillId="3" borderId="3" xfId="0" applyNumberFormat="1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justify" vertical="top" wrapText="1"/>
    </xf>
    <xf numFmtId="49" fontId="11" fillId="3" borderId="3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" fontId="7" fillId="2" borderId="6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 wrapText="1"/>
    </xf>
    <xf numFmtId="1" fontId="7" fillId="3" borderId="6" xfId="0" applyNumberFormat="1" applyFont="1" applyFill="1" applyBorder="1" applyAlignment="1">
      <alignment horizontal="justify" vertical="top" wrapText="1"/>
    </xf>
    <xf numFmtId="0" fontId="7" fillId="4" borderId="6" xfId="0" applyFont="1" applyFill="1" applyBorder="1" applyAlignment="1" applyProtection="1">
      <alignment horizontal="justify" vertical="top" wrapText="1"/>
      <protection locked="0"/>
    </xf>
    <xf numFmtId="49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Alignment="1" applyProtection="1">
      <alignment horizontal="justify" vertical="top" wrapText="1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1" fontId="7" fillId="0" borderId="6" xfId="0" applyNumberFormat="1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49" fontId="9" fillId="0" borderId="3" xfId="0" applyNumberFormat="1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49" fontId="8" fillId="0" borderId="3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Fill="1" applyBorder="1" applyAlignment="1" applyProtection="1">
      <alignment horizontal="justify" vertical="top" wrapText="1"/>
    </xf>
    <xf numFmtId="0" fontId="7" fillId="3" borderId="6" xfId="0" applyFont="1" applyFill="1" applyBorder="1" applyAlignment="1" applyProtection="1">
      <alignment horizontal="justify" vertical="top" wrapText="1"/>
      <protection locked="0"/>
    </xf>
    <xf numFmtId="0" fontId="7" fillId="3" borderId="1" xfId="0" applyFont="1" applyFill="1" applyBorder="1" applyAlignment="1" applyProtection="1">
      <alignment horizontal="justify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2" fillId="0" borderId="10" xfId="1" applyBorder="1" applyAlignment="1" applyProtection="1">
      <alignment horizontal="center" wrapText="1"/>
    </xf>
    <xf numFmtId="0" fontId="12" fillId="0" borderId="4" xfId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7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12" fillId="0" borderId="7" xfId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justify" vertical="top" wrapText="1"/>
      <protection locked="0"/>
    </xf>
    <xf numFmtId="0" fontId="13" fillId="0" borderId="1" xfId="0" applyFont="1" applyBorder="1" applyAlignment="1" applyProtection="1">
      <alignment horizontal="justify" vertical="top" wrapText="1"/>
      <protection locked="0"/>
    </xf>
    <xf numFmtId="0" fontId="7" fillId="0" borderId="1" xfId="0" applyNumberFormat="1" applyFont="1" applyBorder="1" applyAlignment="1" applyProtection="1">
      <alignment horizontal="justify" vertical="top" wrapText="1"/>
      <protection locked="0"/>
    </xf>
    <xf numFmtId="49" fontId="7" fillId="0" borderId="6" xfId="0" applyNumberFormat="1" applyFont="1" applyBorder="1" applyAlignment="1" applyProtection="1">
      <alignment horizontal="justify" vertical="top" wrapText="1"/>
      <protection locked="0"/>
    </xf>
    <xf numFmtId="0" fontId="15" fillId="0" borderId="6" xfId="0" applyFont="1" applyBorder="1" applyAlignment="1" applyProtection="1">
      <alignment horizontal="justify" vertical="top" wrapText="1"/>
      <protection locked="0"/>
    </xf>
    <xf numFmtId="0" fontId="10" fillId="0" borderId="6" xfId="0" applyFont="1" applyBorder="1" applyAlignment="1" applyProtection="1">
      <alignment horizontal="justify" vertical="top" wrapText="1"/>
      <protection locked="0"/>
    </xf>
    <xf numFmtId="0" fontId="8" fillId="7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7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horizontal="justify" vertical="top" wrapText="1"/>
      <protection locked="0"/>
    </xf>
    <xf numFmtId="0" fontId="9" fillId="7" borderId="1" xfId="0" applyFont="1" applyFill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 applyProtection="1">
      <alignment horizontal="justify" vertical="top" wrapText="1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justify" vertical="top"/>
      <protection locked="0"/>
    </xf>
    <xf numFmtId="0" fontId="10" fillId="6" borderId="6" xfId="0" applyFont="1" applyFill="1" applyBorder="1" applyAlignment="1" applyProtection="1">
      <alignment wrapText="1"/>
      <protection locked="0"/>
    </xf>
    <xf numFmtId="0" fontId="10" fillId="5" borderId="6" xfId="0" applyFont="1" applyFill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horizontal="justify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topLeftCell="A13" zoomScale="75" zoomScaleNormal="75" workbookViewId="0">
      <selection activeCell="B31" sqref="B31"/>
    </sheetView>
  </sheetViews>
  <sheetFormatPr defaultRowHeight="14.4" x14ac:dyDescent="0.3"/>
  <cols>
    <col min="1" max="1" width="6.44140625" style="12" customWidth="1"/>
    <col min="2" max="2" width="34.88671875" customWidth="1"/>
    <col min="3" max="3" width="5" customWidth="1"/>
    <col min="7" max="7" width="5.6640625" customWidth="1"/>
    <col min="8" max="8" width="3.5546875" customWidth="1"/>
    <col min="9" max="15" width="3.109375" bestFit="1" customWidth="1"/>
    <col min="16" max="16" width="2.5546875" customWidth="1"/>
    <col min="17" max="17" width="7.109375" customWidth="1"/>
    <col min="18" max="18" width="3.109375" customWidth="1"/>
    <col min="19" max="19" width="5.33203125" customWidth="1"/>
    <col min="20" max="20" width="3.109375" customWidth="1"/>
    <col min="21" max="21" width="5.109375" customWidth="1"/>
    <col min="22" max="22" width="8.88671875" hidden="1" customWidth="1"/>
  </cols>
  <sheetData>
    <row r="1" spans="1:34" ht="15.6" hidden="1" x14ac:dyDescent="0.3">
      <c r="H1" s="10" t="s">
        <v>0</v>
      </c>
    </row>
    <row r="2" spans="1:34" ht="15.6" hidden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4" ht="15.6" hidden="1" customHeight="1" x14ac:dyDescent="0.3">
      <c r="B3" s="74" t="s">
        <v>1</v>
      </c>
      <c r="C3" s="74"/>
      <c r="D3" s="6"/>
      <c r="E3" s="6"/>
      <c r="F3" s="6"/>
      <c r="G3" s="6"/>
      <c r="H3" s="6"/>
      <c r="I3" s="6"/>
      <c r="J3" s="6"/>
      <c r="K3" s="72" t="s">
        <v>4</v>
      </c>
      <c r="L3" s="72"/>
      <c r="M3" s="72"/>
      <c r="N3" s="72"/>
      <c r="O3" s="72"/>
      <c r="P3" s="72"/>
      <c r="Q3" s="72"/>
      <c r="R3" s="72"/>
      <c r="S3" s="72"/>
      <c r="U3" s="5"/>
      <c r="V3" s="5"/>
    </row>
    <row r="4" spans="1:34" ht="15.6" hidden="1" customHeight="1" x14ac:dyDescent="0.3">
      <c r="B4" s="74" t="s">
        <v>2</v>
      </c>
      <c r="C4" s="74"/>
      <c r="D4" s="74"/>
      <c r="E4" s="6"/>
      <c r="F4" s="6"/>
      <c r="G4" s="6"/>
      <c r="H4" s="6"/>
      <c r="I4" s="6"/>
      <c r="J4" s="6"/>
      <c r="K4" s="73" t="s">
        <v>5</v>
      </c>
      <c r="L4" s="73"/>
      <c r="M4" s="73"/>
      <c r="N4" s="73"/>
      <c r="O4" s="73"/>
      <c r="P4" s="73"/>
      <c r="Q4" s="73"/>
      <c r="R4" s="73"/>
      <c r="S4" s="73"/>
      <c r="U4" s="1"/>
      <c r="V4" s="1"/>
    </row>
    <row r="5" spans="1:34" ht="25.8" hidden="1" customHeight="1" x14ac:dyDescent="0.3">
      <c r="B5" s="74" t="s">
        <v>3</v>
      </c>
      <c r="C5" s="74"/>
      <c r="D5" s="6"/>
      <c r="E5" s="6"/>
      <c r="F5" s="6"/>
      <c r="G5" s="6"/>
      <c r="H5" s="6"/>
      <c r="I5" s="6"/>
      <c r="J5" s="6"/>
      <c r="K5" s="73" t="s">
        <v>6</v>
      </c>
      <c r="L5" s="73"/>
      <c r="M5" s="73"/>
      <c r="N5" s="73"/>
      <c r="O5" s="73"/>
      <c r="P5" s="73"/>
      <c r="Q5" s="73"/>
      <c r="R5" s="73"/>
      <c r="S5" s="73"/>
      <c r="U5" s="1"/>
      <c r="V5" s="1"/>
    </row>
    <row r="6" spans="1:34" ht="15.6" hidden="1" customHeight="1" x14ac:dyDescent="0.3">
      <c r="A6" s="75" t="s">
        <v>8</v>
      </c>
      <c r="B6" s="75"/>
      <c r="C6" s="75"/>
      <c r="D6" s="75"/>
      <c r="E6" s="75"/>
      <c r="F6" s="75"/>
      <c r="G6" s="75"/>
      <c r="H6" s="75"/>
      <c r="I6" s="75"/>
      <c r="J6" s="75"/>
      <c r="K6" s="73" t="s">
        <v>7</v>
      </c>
      <c r="L6" s="73"/>
      <c r="M6" s="73"/>
      <c r="N6" s="73"/>
      <c r="O6" s="73"/>
      <c r="P6" s="73"/>
      <c r="Q6" s="73"/>
      <c r="R6" s="73"/>
      <c r="S6" s="73"/>
      <c r="U6" s="1"/>
      <c r="V6" s="1"/>
    </row>
    <row r="7" spans="1:34" ht="15.6" hidden="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Y7" s="5"/>
      <c r="AA7" s="5"/>
      <c r="AB7" s="5"/>
      <c r="AC7" s="5"/>
      <c r="AD7" s="5"/>
      <c r="AE7" s="5"/>
      <c r="AF7" s="5"/>
      <c r="AG7" s="5"/>
      <c r="AH7" s="5"/>
    </row>
    <row r="8" spans="1:34" ht="15.6" hidden="1" customHeight="1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56" t="s">
        <v>9</v>
      </c>
      <c r="L8" s="56"/>
      <c r="M8" s="56"/>
      <c r="N8" s="56"/>
      <c r="O8" s="56"/>
      <c r="P8" s="56"/>
      <c r="Q8" s="68"/>
      <c r="R8" s="68"/>
      <c r="S8" s="68"/>
      <c r="T8" s="68"/>
      <c r="U8" s="68"/>
      <c r="V8" s="68"/>
      <c r="Y8" s="1"/>
      <c r="AA8" s="1"/>
      <c r="AB8" s="1"/>
      <c r="AC8" s="1"/>
      <c r="AD8" s="1"/>
      <c r="AE8" s="1"/>
      <c r="AF8" s="1"/>
      <c r="AG8" s="1"/>
      <c r="AH8" s="1"/>
    </row>
    <row r="9" spans="1:34" ht="15.6" hidden="1" customHeigh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56" t="s">
        <v>10</v>
      </c>
      <c r="L9" s="56"/>
      <c r="M9" s="56"/>
      <c r="N9" s="56"/>
      <c r="O9" s="56"/>
      <c r="P9" s="56"/>
      <c r="Q9" s="68"/>
      <c r="R9" s="68"/>
      <c r="S9" s="68"/>
      <c r="T9" s="68"/>
      <c r="U9" s="68"/>
      <c r="V9" s="68"/>
      <c r="AA9" s="1"/>
      <c r="AB9" s="1"/>
      <c r="AC9" s="1"/>
      <c r="AD9" s="1"/>
      <c r="AE9" s="1"/>
      <c r="AF9" s="1"/>
      <c r="AG9" s="1"/>
      <c r="AH9" s="1"/>
    </row>
    <row r="10" spans="1:34" ht="15.6" hidden="1" customHeigh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57" t="s">
        <v>11</v>
      </c>
      <c r="L10" s="57"/>
      <c r="M10" s="57"/>
      <c r="N10" s="57"/>
      <c r="O10" s="57"/>
      <c r="P10" s="57"/>
      <c r="Q10" s="68"/>
      <c r="R10" s="68"/>
      <c r="S10" s="68"/>
      <c r="T10" s="68"/>
      <c r="U10" s="68"/>
      <c r="V10" s="68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6.8" hidden="1" customHeigh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57" t="s">
        <v>12</v>
      </c>
      <c r="L11" s="57"/>
      <c r="M11" s="57"/>
      <c r="N11" s="57"/>
      <c r="O11" s="57"/>
      <c r="P11" s="57"/>
      <c r="Q11" s="68"/>
      <c r="R11" s="68"/>
      <c r="S11" s="68"/>
      <c r="T11" s="68"/>
      <c r="U11" s="68"/>
      <c r="V11" s="68"/>
    </row>
    <row r="12" spans="1:34" ht="16.2" hidden="1" customHeigh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58" t="s">
        <v>53</v>
      </c>
      <c r="L12" s="58"/>
      <c r="M12" s="58"/>
      <c r="N12" s="58"/>
      <c r="O12" s="58"/>
      <c r="P12" s="58"/>
      <c r="Q12" s="59" t="s">
        <v>112</v>
      </c>
      <c r="R12" s="59"/>
      <c r="S12" s="59"/>
      <c r="T12" s="59"/>
      <c r="U12" s="59"/>
      <c r="V12" s="59"/>
    </row>
    <row r="13" spans="1:34" ht="29.25" customHeight="1" thickBot="1" x14ac:dyDescent="0.3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34" ht="64.5" customHeight="1" thickBot="1" x14ac:dyDescent="0.35">
      <c r="A14" s="61" t="s">
        <v>13</v>
      </c>
      <c r="B14" s="63" t="s">
        <v>14</v>
      </c>
      <c r="C14" s="52" t="s">
        <v>15</v>
      </c>
      <c r="D14" s="52" t="s">
        <v>16</v>
      </c>
      <c r="E14" s="65" t="s">
        <v>17</v>
      </c>
      <c r="F14" s="66"/>
      <c r="G14" s="52" t="s">
        <v>18</v>
      </c>
      <c r="H14" s="69" t="s">
        <v>19</v>
      </c>
      <c r="I14" s="70"/>
      <c r="J14" s="70"/>
      <c r="K14" s="70"/>
      <c r="L14" s="70"/>
      <c r="M14" s="70"/>
      <c r="N14" s="70"/>
      <c r="O14" s="71"/>
      <c r="P14" s="65" t="s">
        <v>20</v>
      </c>
      <c r="Q14" s="76"/>
      <c r="R14" s="66"/>
      <c r="S14" s="69" t="s">
        <v>21</v>
      </c>
      <c r="T14" s="71"/>
      <c r="U14" s="52" t="s">
        <v>42</v>
      </c>
      <c r="V14" s="54" t="s">
        <v>22</v>
      </c>
    </row>
    <row r="15" spans="1:34" ht="66.75" customHeight="1" thickBot="1" x14ac:dyDescent="0.35">
      <c r="A15" s="62"/>
      <c r="B15" s="64"/>
      <c r="C15" s="53"/>
      <c r="D15" s="53"/>
      <c r="E15" s="2" t="s">
        <v>23</v>
      </c>
      <c r="F15" s="2" t="s">
        <v>24</v>
      </c>
      <c r="G15" s="53"/>
      <c r="H15" s="3">
        <v>1</v>
      </c>
      <c r="I15" s="3">
        <v>2</v>
      </c>
      <c r="J15" s="9">
        <v>3</v>
      </c>
      <c r="K15" s="3">
        <v>4</v>
      </c>
      <c r="L15" s="3">
        <v>5</v>
      </c>
      <c r="M15" s="3">
        <v>6</v>
      </c>
      <c r="N15" s="3">
        <v>7</v>
      </c>
      <c r="O15" s="3">
        <v>8</v>
      </c>
      <c r="P15" s="7" t="s">
        <v>25</v>
      </c>
      <c r="Q15" s="2" t="s">
        <v>26</v>
      </c>
      <c r="R15" s="2" t="s">
        <v>27</v>
      </c>
      <c r="S15" s="2" t="s">
        <v>28</v>
      </c>
      <c r="T15" s="2" t="s">
        <v>29</v>
      </c>
      <c r="U15" s="53"/>
      <c r="V15" s="55"/>
    </row>
    <row r="16" spans="1:34" ht="15.75" customHeight="1" thickBot="1" x14ac:dyDescent="0.35">
      <c r="A16" s="18" t="s">
        <v>30</v>
      </c>
      <c r="B16" s="19" t="s">
        <v>31</v>
      </c>
      <c r="C16" s="27">
        <f t="shared" ref="C16:O16" si="0">C17+C50</f>
        <v>219</v>
      </c>
      <c r="D16" s="27">
        <f t="shared" si="0"/>
        <v>3867</v>
      </c>
      <c r="E16" s="27">
        <f t="shared" si="0"/>
        <v>1705</v>
      </c>
      <c r="F16" s="27">
        <f t="shared" si="0"/>
        <v>2162</v>
      </c>
      <c r="G16" s="27">
        <f t="shared" si="0"/>
        <v>4017</v>
      </c>
      <c r="H16" s="20">
        <f t="shared" si="0"/>
        <v>30</v>
      </c>
      <c r="I16" s="20">
        <f t="shared" si="0"/>
        <v>28</v>
      </c>
      <c r="J16" s="20">
        <f t="shared" si="0"/>
        <v>28</v>
      </c>
      <c r="K16" s="20">
        <f t="shared" si="0"/>
        <v>28</v>
      </c>
      <c r="L16" s="20">
        <f t="shared" si="0"/>
        <v>27</v>
      </c>
      <c r="M16" s="20">
        <f t="shared" si="0"/>
        <v>27</v>
      </c>
      <c r="N16" s="20">
        <f t="shared" si="0"/>
        <v>29</v>
      </c>
      <c r="O16" s="20">
        <f t="shared" si="0"/>
        <v>22</v>
      </c>
      <c r="P16" s="19"/>
      <c r="Q16" s="20"/>
      <c r="R16" s="20"/>
      <c r="S16" s="20"/>
      <c r="T16" s="20"/>
      <c r="U16" s="20"/>
      <c r="V16" s="20"/>
    </row>
    <row r="17" spans="1:22" ht="15.75" customHeight="1" thickBot="1" x14ac:dyDescent="0.35">
      <c r="A17" s="14"/>
      <c r="B17" s="16" t="s">
        <v>32</v>
      </c>
      <c r="C17" s="23">
        <f t="shared" ref="C17:O17" si="1">SUM(C18:C49)</f>
        <v>120</v>
      </c>
      <c r="D17" s="23">
        <f t="shared" si="1"/>
        <v>2198</v>
      </c>
      <c r="E17" s="23">
        <f t="shared" si="1"/>
        <v>1201</v>
      </c>
      <c r="F17" s="23">
        <f t="shared" si="1"/>
        <v>997</v>
      </c>
      <c r="G17" s="23">
        <f t="shared" si="1"/>
        <v>2122</v>
      </c>
      <c r="H17" s="15">
        <f t="shared" si="1"/>
        <v>16</v>
      </c>
      <c r="I17" s="15">
        <f t="shared" si="1"/>
        <v>15</v>
      </c>
      <c r="J17" s="15">
        <f t="shared" si="1"/>
        <v>19</v>
      </c>
      <c r="K17" s="15">
        <f t="shared" si="1"/>
        <v>15</v>
      </c>
      <c r="L17" s="15">
        <f t="shared" si="1"/>
        <v>14</v>
      </c>
      <c r="M17" s="15">
        <f t="shared" si="1"/>
        <v>15</v>
      </c>
      <c r="N17" s="15">
        <f t="shared" si="1"/>
        <v>14</v>
      </c>
      <c r="O17" s="15">
        <f t="shared" si="1"/>
        <v>12</v>
      </c>
      <c r="P17" s="16"/>
      <c r="Q17" s="15"/>
      <c r="R17" s="15"/>
      <c r="S17" s="15"/>
      <c r="T17" s="15"/>
      <c r="U17" s="15"/>
      <c r="V17" s="15"/>
    </row>
    <row r="18" spans="1:22" ht="15" thickBot="1" x14ac:dyDescent="0.35">
      <c r="A18" s="29" t="s">
        <v>57</v>
      </c>
      <c r="B18" s="30" t="s">
        <v>51</v>
      </c>
      <c r="C18" s="35">
        <f>SUM(H18:O18)</f>
        <v>4</v>
      </c>
      <c r="D18" s="36">
        <f>SUM(E18:F18)</f>
        <v>70</v>
      </c>
      <c r="E18" s="31">
        <v>70</v>
      </c>
      <c r="F18" s="31"/>
      <c r="G18" s="36">
        <f>C18*36-D18</f>
        <v>74</v>
      </c>
      <c r="H18" s="32"/>
      <c r="I18" s="31">
        <v>2</v>
      </c>
      <c r="J18" s="33">
        <v>2</v>
      </c>
      <c r="K18" s="31"/>
      <c r="L18" s="31"/>
      <c r="M18" s="31"/>
      <c r="N18" s="31"/>
      <c r="O18" s="31"/>
      <c r="P18" s="33"/>
      <c r="Q18" s="31"/>
      <c r="R18" s="31"/>
      <c r="S18" s="31">
        <v>2</v>
      </c>
      <c r="T18" s="31">
        <v>3</v>
      </c>
      <c r="U18" s="31"/>
      <c r="V18" s="31"/>
    </row>
    <row r="19" spans="1:22" ht="15.75" customHeight="1" thickBot="1" x14ac:dyDescent="0.35">
      <c r="A19" s="29" t="s">
        <v>58</v>
      </c>
      <c r="B19" s="30" t="s">
        <v>52</v>
      </c>
      <c r="C19" s="35">
        <f t="shared" ref="C19:C48" si="2">SUM(H19:O19)</f>
        <v>4</v>
      </c>
      <c r="D19" s="36">
        <f t="shared" ref="D19:D49" si="3">SUM(E19:F19)</f>
        <v>28</v>
      </c>
      <c r="E19" s="31">
        <v>28</v>
      </c>
      <c r="F19" s="31"/>
      <c r="G19" s="36">
        <f t="shared" ref="G19:G67" si="4">C19*36-D19</f>
        <v>116</v>
      </c>
      <c r="H19" s="34"/>
      <c r="I19" s="31"/>
      <c r="J19" s="33">
        <v>4</v>
      </c>
      <c r="K19" s="31"/>
      <c r="L19" s="31"/>
      <c r="M19" s="31"/>
      <c r="N19" s="31"/>
      <c r="O19" s="31"/>
      <c r="P19" s="33"/>
      <c r="Q19" s="31">
        <v>333</v>
      </c>
      <c r="R19" s="31"/>
      <c r="S19" s="31"/>
      <c r="T19" s="31">
        <v>3</v>
      </c>
      <c r="U19" s="31"/>
      <c r="V19" s="31"/>
    </row>
    <row r="20" spans="1:22" ht="15" thickBot="1" x14ac:dyDescent="0.35">
      <c r="A20" s="29" t="s">
        <v>59</v>
      </c>
      <c r="B20" s="30" t="s">
        <v>54</v>
      </c>
      <c r="C20" s="35">
        <f t="shared" si="2"/>
        <v>14</v>
      </c>
      <c r="D20" s="36">
        <f t="shared" si="3"/>
        <v>296</v>
      </c>
      <c r="E20" s="31"/>
      <c r="F20" s="31">
        <v>296</v>
      </c>
      <c r="G20" s="36">
        <f t="shared" si="4"/>
        <v>208</v>
      </c>
      <c r="H20" s="77">
        <v>8</v>
      </c>
      <c r="I20" s="77">
        <v>6</v>
      </c>
      <c r="J20" s="78"/>
      <c r="K20" s="77"/>
      <c r="L20" s="77"/>
      <c r="M20" s="77"/>
      <c r="N20" s="77"/>
      <c r="O20" s="77"/>
      <c r="P20" s="78"/>
      <c r="Q20" s="31">
        <v>111222</v>
      </c>
      <c r="R20" s="31"/>
      <c r="S20" s="31">
        <v>1</v>
      </c>
      <c r="T20" s="31">
        <v>2</v>
      </c>
      <c r="U20" s="31"/>
      <c r="V20" s="31"/>
    </row>
    <row r="21" spans="1:22" ht="15" thickBot="1" x14ac:dyDescent="0.35">
      <c r="A21" s="29" t="s">
        <v>60</v>
      </c>
      <c r="B21" s="30" t="s">
        <v>55</v>
      </c>
      <c r="C21" s="35">
        <f t="shared" si="2"/>
        <v>2</v>
      </c>
      <c r="D21" s="36">
        <f t="shared" si="3"/>
        <v>14</v>
      </c>
      <c r="E21" s="31"/>
      <c r="F21" s="31">
        <v>14</v>
      </c>
      <c r="G21" s="36">
        <f t="shared" si="4"/>
        <v>58</v>
      </c>
      <c r="H21" s="77"/>
      <c r="I21" s="77"/>
      <c r="J21" s="78"/>
      <c r="K21" s="77"/>
      <c r="L21" s="77"/>
      <c r="M21" s="77"/>
      <c r="N21" s="77">
        <v>2</v>
      </c>
      <c r="O21" s="77"/>
      <c r="P21" s="78"/>
      <c r="Q21" s="31"/>
      <c r="R21" s="31"/>
      <c r="S21" s="31">
        <v>7</v>
      </c>
      <c r="T21" s="31"/>
      <c r="U21" s="31"/>
      <c r="V21" s="31"/>
    </row>
    <row r="22" spans="1:22" ht="15" thickBot="1" x14ac:dyDescent="0.35">
      <c r="A22" s="29" t="s">
        <v>61</v>
      </c>
      <c r="B22" s="96" t="s">
        <v>114</v>
      </c>
      <c r="C22" s="35">
        <f t="shared" si="2"/>
        <v>2</v>
      </c>
      <c r="D22" s="36">
        <f t="shared" si="3"/>
        <v>32</v>
      </c>
      <c r="E22" s="31"/>
      <c r="F22" s="31">
        <v>32</v>
      </c>
      <c r="G22" s="36">
        <f t="shared" si="4"/>
        <v>40</v>
      </c>
      <c r="H22" s="77"/>
      <c r="I22" s="77"/>
      <c r="J22" s="78"/>
      <c r="K22" s="77"/>
      <c r="L22" s="77"/>
      <c r="M22" s="77"/>
      <c r="N22" s="77">
        <v>2</v>
      </c>
      <c r="O22" s="77"/>
      <c r="P22" s="78"/>
      <c r="Q22" s="31"/>
      <c r="R22" s="31"/>
      <c r="S22" s="31">
        <v>7</v>
      </c>
      <c r="T22" s="31"/>
      <c r="U22" s="31"/>
      <c r="V22" s="31"/>
    </row>
    <row r="23" spans="1:22" ht="15" thickBot="1" x14ac:dyDescent="0.35">
      <c r="A23" s="29" t="s">
        <v>62</v>
      </c>
      <c r="B23" s="97" t="s">
        <v>113</v>
      </c>
      <c r="C23" s="35">
        <f t="shared" si="2"/>
        <v>2</v>
      </c>
      <c r="D23" s="36">
        <f t="shared" si="3"/>
        <v>38</v>
      </c>
      <c r="E23" s="31">
        <v>38</v>
      </c>
      <c r="F23" s="31"/>
      <c r="G23" s="36">
        <f t="shared" si="4"/>
        <v>34</v>
      </c>
      <c r="H23" s="31"/>
      <c r="I23" s="31"/>
      <c r="J23" s="33"/>
      <c r="K23" s="31">
        <v>2</v>
      </c>
      <c r="L23" s="31"/>
      <c r="M23" s="31"/>
      <c r="N23" s="31"/>
      <c r="O23" s="31"/>
      <c r="P23" s="33"/>
      <c r="Q23" s="31"/>
      <c r="R23" s="31"/>
      <c r="S23" s="31"/>
      <c r="T23" s="31">
        <v>4</v>
      </c>
      <c r="U23" s="31"/>
      <c r="V23" s="31"/>
    </row>
    <row r="24" spans="1:22" ht="15" thickBot="1" x14ac:dyDescent="0.35">
      <c r="A24" s="29" t="s">
        <v>63</v>
      </c>
      <c r="B24" s="30" t="s">
        <v>179</v>
      </c>
      <c r="C24" s="35">
        <f t="shared" si="2"/>
        <v>2</v>
      </c>
      <c r="D24" s="36">
        <f t="shared" si="3"/>
        <v>14</v>
      </c>
      <c r="E24" s="31"/>
      <c r="F24" s="31">
        <v>14</v>
      </c>
      <c r="G24" s="36">
        <f t="shared" si="4"/>
        <v>58</v>
      </c>
      <c r="H24" s="31">
        <v>2</v>
      </c>
      <c r="I24" s="31"/>
      <c r="J24" s="33"/>
      <c r="K24" s="31"/>
      <c r="L24" s="31"/>
      <c r="M24" s="31"/>
      <c r="N24" s="31"/>
      <c r="O24" s="31"/>
      <c r="P24" s="33"/>
      <c r="Q24" s="31"/>
      <c r="R24" s="31"/>
      <c r="S24" s="31">
        <v>1</v>
      </c>
      <c r="T24" s="31"/>
      <c r="U24" s="31"/>
      <c r="V24" s="31"/>
    </row>
    <row r="25" spans="1:22" ht="15" thickBot="1" x14ac:dyDescent="0.35">
      <c r="A25" s="29" t="s">
        <v>64</v>
      </c>
      <c r="B25" s="30" t="s">
        <v>180</v>
      </c>
      <c r="C25" s="35">
        <f t="shared" si="2"/>
        <v>2</v>
      </c>
      <c r="D25" s="36">
        <f t="shared" si="3"/>
        <v>40</v>
      </c>
      <c r="E25" s="31">
        <v>20</v>
      </c>
      <c r="F25" s="31">
        <v>20</v>
      </c>
      <c r="G25" s="36">
        <f t="shared" si="4"/>
        <v>32</v>
      </c>
      <c r="H25" s="31"/>
      <c r="I25" s="31">
        <v>2</v>
      </c>
      <c r="J25" s="33"/>
      <c r="K25" s="31"/>
      <c r="L25" s="31"/>
      <c r="M25" s="31"/>
      <c r="N25" s="31"/>
      <c r="O25" s="31"/>
      <c r="P25" s="33">
        <v>2</v>
      </c>
      <c r="Q25" s="31"/>
      <c r="R25" s="31"/>
      <c r="S25" s="31">
        <v>2</v>
      </c>
      <c r="T25" s="31"/>
      <c r="U25" s="31"/>
      <c r="V25" s="31"/>
    </row>
    <row r="26" spans="1:22" ht="15" thickBot="1" x14ac:dyDescent="0.35">
      <c r="A26" s="29" t="s">
        <v>65</v>
      </c>
      <c r="B26" s="30" t="s">
        <v>181</v>
      </c>
      <c r="C26" s="35">
        <f t="shared" si="2"/>
        <v>2</v>
      </c>
      <c r="D26" s="36">
        <f t="shared" si="3"/>
        <v>28</v>
      </c>
      <c r="E26" s="31">
        <v>14</v>
      </c>
      <c r="F26" s="31">
        <v>14</v>
      </c>
      <c r="G26" s="36">
        <f t="shared" si="4"/>
        <v>44</v>
      </c>
      <c r="H26" s="31"/>
      <c r="I26" s="31"/>
      <c r="J26" s="33">
        <v>2</v>
      </c>
      <c r="K26" s="31"/>
      <c r="L26" s="31"/>
      <c r="M26" s="31"/>
      <c r="N26" s="31"/>
      <c r="O26" s="31"/>
      <c r="P26" s="33">
        <v>3</v>
      </c>
      <c r="Q26" s="31"/>
      <c r="R26" s="31"/>
      <c r="S26" s="31">
        <v>3</v>
      </c>
      <c r="T26" s="31"/>
      <c r="U26" s="31"/>
      <c r="V26" s="31"/>
    </row>
    <row r="27" spans="1:22" ht="27" thickBot="1" x14ac:dyDescent="0.35">
      <c r="A27" s="29" t="s">
        <v>66</v>
      </c>
      <c r="B27" s="30" t="s">
        <v>182</v>
      </c>
      <c r="C27" s="35">
        <f t="shared" si="2"/>
        <v>2</v>
      </c>
      <c r="D27" s="36">
        <f t="shared" si="3"/>
        <v>30</v>
      </c>
      <c r="E27" s="31"/>
      <c r="F27" s="31">
        <v>30</v>
      </c>
      <c r="G27" s="36">
        <f t="shared" si="4"/>
        <v>42</v>
      </c>
      <c r="H27" s="31"/>
      <c r="I27" s="31"/>
      <c r="J27" s="33"/>
      <c r="K27" s="31"/>
      <c r="L27" s="31"/>
      <c r="M27" s="31"/>
      <c r="N27" s="31">
        <v>1</v>
      </c>
      <c r="O27" s="31">
        <v>1</v>
      </c>
      <c r="P27" s="33"/>
      <c r="Q27" s="31">
        <v>7788</v>
      </c>
      <c r="R27" s="31"/>
      <c r="S27" s="31">
        <v>8</v>
      </c>
      <c r="T27" s="31"/>
      <c r="U27" s="82" t="s">
        <v>119</v>
      </c>
      <c r="V27" s="31"/>
    </row>
    <row r="28" spans="1:22" ht="15" thickBot="1" x14ac:dyDescent="0.35">
      <c r="A28" s="29" t="s">
        <v>67</v>
      </c>
      <c r="B28" s="30" t="s">
        <v>183</v>
      </c>
      <c r="C28" s="35">
        <f t="shared" si="2"/>
        <v>8</v>
      </c>
      <c r="D28" s="36">
        <f t="shared" si="3"/>
        <v>144</v>
      </c>
      <c r="E28" s="31">
        <v>144</v>
      </c>
      <c r="F28" s="31"/>
      <c r="G28" s="36">
        <f t="shared" si="4"/>
        <v>144</v>
      </c>
      <c r="H28" s="31"/>
      <c r="I28" s="31"/>
      <c r="J28" s="79">
        <v>2</v>
      </c>
      <c r="K28" s="31">
        <v>2</v>
      </c>
      <c r="L28" s="31">
        <v>2</v>
      </c>
      <c r="M28" s="31">
        <v>2</v>
      </c>
      <c r="N28" s="31"/>
      <c r="O28" s="31"/>
      <c r="P28" s="33"/>
      <c r="Q28" s="80" t="s">
        <v>115</v>
      </c>
      <c r="R28" s="31"/>
      <c r="S28" s="31">
        <v>5</v>
      </c>
      <c r="T28" s="31">
        <v>46</v>
      </c>
      <c r="U28" s="82" t="s">
        <v>120</v>
      </c>
      <c r="V28" s="31"/>
    </row>
    <row r="29" spans="1:22" ht="15" thickBot="1" x14ac:dyDescent="0.35">
      <c r="A29" s="29" t="s">
        <v>68</v>
      </c>
      <c r="B29" s="30" t="s">
        <v>184</v>
      </c>
      <c r="C29" s="35">
        <f t="shared" si="2"/>
        <v>3</v>
      </c>
      <c r="D29" s="36">
        <f t="shared" si="3"/>
        <v>66</v>
      </c>
      <c r="E29" s="31">
        <v>66</v>
      </c>
      <c r="F29" s="31"/>
      <c r="G29" s="36">
        <f t="shared" si="4"/>
        <v>42</v>
      </c>
      <c r="H29" s="31"/>
      <c r="I29" s="31"/>
      <c r="J29" s="33">
        <v>1</v>
      </c>
      <c r="K29" s="31">
        <v>2</v>
      </c>
      <c r="L29" s="31"/>
      <c r="M29" s="31"/>
      <c r="N29" s="31"/>
      <c r="O29" s="31"/>
      <c r="P29" s="33">
        <v>34</v>
      </c>
      <c r="Q29" s="31">
        <v>333444</v>
      </c>
      <c r="R29" s="31"/>
      <c r="S29" s="31"/>
      <c r="T29" s="31">
        <v>4</v>
      </c>
      <c r="U29" s="82" t="s">
        <v>121</v>
      </c>
      <c r="V29" s="31"/>
    </row>
    <row r="30" spans="1:22" ht="13.2" customHeight="1" thickBot="1" x14ac:dyDescent="0.35">
      <c r="A30" s="29" t="s">
        <v>69</v>
      </c>
      <c r="B30" s="30" t="s">
        <v>185</v>
      </c>
      <c r="C30" s="35">
        <f t="shared" si="2"/>
        <v>4</v>
      </c>
      <c r="D30" s="36">
        <f t="shared" si="3"/>
        <v>62</v>
      </c>
      <c r="E30" s="31">
        <v>62</v>
      </c>
      <c r="F30" s="31"/>
      <c r="G30" s="36">
        <f t="shared" si="4"/>
        <v>82</v>
      </c>
      <c r="H30" s="31"/>
      <c r="I30" s="31"/>
      <c r="J30" s="33"/>
      <c r="K30" s="31"/>
      <c r="L30" s="31"/>
      <c r="M30" s="31"/>
      <c r="N30" s="31">
        <v>2</v>
      </c>
      <c r="O30" s="31">
        <v>2</v>
      </c>
      <c r="P30" s="33"/>
      <c r="Q30" s="31"/>
      <c r="R30" s="31"/>
      <c r="S30" s="81"/>
      <c r="T30" s="77">
        <v>8</v>
      </c>
      <c r="U30" s="82" t="s">
        <v>122</v>
      </c>
      <c r="V30" s="31"/>
    </row>
    <row r="31" spans="1:22" ht="27" thickBot="1" x14ac:dyDescent="0.35">
      <c r="A31" s="29" t="s">
        <v>70</v>
      </c>
      <c r="B31" s="30" t="s">
        <v>186</v>
      </c>
      <c r="C31" s="35">
        <f t="shared" si="2"/>
        <v>3</v>
      </c>
      <c r="D31" s="36">
        <f t="shared" si="3"/>
        <v>72</v>
      </c>
      <c r="E31" s="31">
        <v>72</v>
      </c>
      <c r="F31" s="31"/>
      <c r="G31" s="36">
        <f t="shared" si="4"/>
        <v>36</v>
      </c>
      <c r="H31" s="31">
        <v>1</v>
      </c>
      <c r="I31" s="31">
        <v>2</v>
      </c>
      <c r="J31" s="33"/>
      <c r="K31" s="31"/>
      <c r="L31" s="31"/>
      <c r="M31" s="31"/>
      <c r="N31" s="31"/>
      <c r="O31" s="31"/>
      <c r="P31" s="33"/>
      <c r="Q31" s="31"/>
      <c r="R31" s="31"/>
      <c r="S31" s="31"/>
      <c r="T31" s="31">
        <v>2</v>
      </c>
      <c r="U31" s="82" t="s">
        <v>123</v>
      </c>
      <c r="V31" s="31"/>
    </row>
    <row r="32" spans="1:22" ht="27" thickBot="1" x14ac:dyDescent="0.35">
      <c r="A32" s="29" t="s">
        <v>71</v>
      </c>
      <c r="B32" s="30" t="s">
        <v>187</v>
      </c>
      <c r="C32" s="35">
        <f t="shared" si="2"/>
        <v>3</v>
      </c>
      <c r="D32" s="36">
        <f t="shared" si="3"/>
        <v>66</v>
      </c>
      <c r="E32" s="31">
        <v>66</v>
      </c>
      <c r="F32" s="31"/>
      <c r="G32" s="36">
        <f t="shared" si="4"/>
        <v>42</v>
      </c>
      <c r="H32" s="31"/>
      <c r="I32" s="31"/>
      <c r="J32" s="33">
        <v>1</v>
      </c>
      <c r="K32" s="31">
        <v>2</v>
      </c>
      <c r="L32" s="31"/>
      <c r="M32" s="31"/>
      <c r="N32" s="31"/>
      <c r="O32" s="31"/>
      <c r="P32" s="33"/>
      <c r="Q32" s="31"/>
      <c r="R32" s="31"/>
      <c r="S32" s="31"/>
      <c r="T32" s="31">
        <v>4</v>
      </c>
      <c r="U32" s="82" t="s">
        <v>123</v>
      </c>
      <c r="V32" s="31"/>
    </row>
    <row r="33" spans="1:22" ht="15" thickBot="1" x14ac:dyDescent="0.35">
      <c r="A33" s="29" t="s">
        <v>72</v>
      </c>
      <c r="B33" s="30" t="s">
        <v>188</v>
      </c>
      <c r="C33" s="35">
        <f t="shared" si="2"/>
        <v>3</v>
      </c>
      <c r="D33" s="36">
        <f t="shared" si="3"/>
        <v>72</v>
      </c>
      <c r="E33" s="31">
        <v>72</v>
      </c>
      <c r="F33" s="31"/>
      <c r="G33" s="36">
        <f t="shared" si="4"/>
        <v>36</v>
      </c>
      <c r="H33" s="31"/>
      <c r="I33" s="31"/>
      <c r="J33" s="33"/>
      <c r="K33" s="31"/>
      <c r="L33" s="31">
        <v>1</v>
      </c>
      <c r="M33" s="31">
        <v>2</v>
      </c>
      <c r="N33" s="31"/>
      <c r="O33" s="31"/>
      <c r="P33" s="33"/>
      <c r="Q33" s="31"/>
      <c r="R33" s="31"/>
      <c r="S33" s="31"/>
      <c r="T33" s="31">
        <v>6</v>
      </c>
      <c r="U33" s="82" t="s">
        <v>123</v>
      </c>
      <c r="V33" s="31"/>
    </row>
    <row r="34" spans="1:22" ht="15" thickBot="1" x14ac:dyDescent="0.35">
      <c r="A34" s="29" t="s">
        <v>73</v>
      </c>
      <c r="B34" s="30" t="s">
        <v>189</v>
      </c>
      <c r="C34" s="35">
        <f t="shared" si="2"/>
        <v>4</v>
      </c>
      <c r="D34" s="36">
        <f t="shared" si="3"/>
        <v>106</v>
      </c>
      <c r="E34" s="31">
        <v>72</v>
      </c>
      <c r="F34" s="31">
        <v>34</v>
      </c>
      <c r="G34" s="36">
        <f t="shared" si="4"/>
        <v>38</v>
      </c>
      <c r="H34" s="31">
        <v>2</v>
      </c>
      <c r="I34" s="31">
        <v>2</v>
      </c>
      <c r="J34" s="33"/>
      <c r="K34" s="31"/>
      <c r="L34" s="31"/>
      <c r="M34" s="31"/>
      <c r="N34" s="31"/>
      <c r="O34" s="31"/>
      <c r="P34" s="33"/>
      <c r="Q34" s="31"/>
      <c r="R34" s="31"/>
      <c r="S34" s="81"/>
      <c r="T34" s="31">
        <v>12</v>
      </c>
      <c r="U34" s="82" t="s">
        <v>124</v>
      </c>
      <c r="V34" s="31"/>
    </row>
    <row r="35" spans="1:22" ht="15" thickBot="1" x14ac:dyDescent="0.35">
      <c r="A35" s="29" t="s">
        <v>74</v>
      </c>
      <c r="B35" s="30" t="s">
        <v>190</v>
      </c>
      <c r="C35" s="35">
        <f t="shared" si="2"/>
        <v>6</v>
      </c>
      <c r="D35" s="36">
        <f t="shared" si="3"/>
        <v>138</v>
      </c>
      <c r="E35" s="31">
        <v>138</v>
      </c>
      <c r="F35" s="31"/>
      <c r="G35" s="36">
        <f t="shared" si="4"/>
        <v>78</v>
      </c>
      <c r="H35" s="31"/>
      <c r="I35" s="31"/>
      <c r="J35" s="33">
        <v>1</v>
      </c>
      <c r="K35" s="31">
        <v>2</v>
      </c>
      <c r="L35" s="31">
        <v>1</v>
      </c>
      <c r="M35" s="31">
        <v>2</v>
      </c>
      <c r="N35" s="31"/>
      <c r="O35" s="31"/>
      <c r="P35" s="33"/>
      <c r="Q35" s="31"/>
      <c r="R35" s="31"/>
      <c r="S35" s="31">
        <v>3</v>
      </c>
      <c r="T35" s="31">
        <v>6</v>
      </c>
      <c r="U35" s="82" t="s">
        <v>124</v>
      </c>
      <c r="V35" s="31"/>
    </row>
    <row r="36" spans="1:22" ht="13.2" customHeight="1" thickBot="1" x14ac:dyDescent="0.35">
      <c r="A36" s="29" t="s">
        <v>75</v>
      </c>
      <c r="B36" s="30" t="s">
        <v>191</v>
      </c>
      <c r="C36" s="35">
        <f t="shared" si="2"/>
        <v>2</v>
      </c>
      <c r="D36" s="36">
        <f t="shared" si="3"/>
        <v>72</v>
      </c>
      <c r="E36" s="31">
        <v>72</v>
      </c>
      <c r="F36" s="31"/>
      <c r="G36" s="36">
        <f t="shared" si="4"/>
        <v>0</v>
      </c>
      <c r="H36" s="31"/>
      <c r="I36" s="31"/>
      <c r="J36" s="33"/>
      <c r="K36" s="31"/>
      <c r="L36" s="31"/>
      <c r="M36" s="31"/>
      <c r="N36" s="31">
        <v>1</v>
      </c>
      <c r="O36" s="31">
        <v>1</v>
      </c>
      <c r="P36" s="33"/>
      <c r="Q36" s="31"/>
      <c r="R36" s="31"/>
      <c r="S36" s="31"/>
      <c r="T36" s="31">
        <v>8</v>
      </c>
      <c r="U36" s="82" t="s">
        <v>125</v>
      </c>
      <c r="V36" s="31"/>
    </row>
    <row r="37" spans="1:22" ht="27" thickBot="1" x14ac:dyDescent="0.35">
      <c r="A37" s="29" t="s">
        <v>76</v>
      </c>
      <c r="B37" s="30" t="s">
        <v>192</v>
      </c>
      <c r="C37" s="35">
        <f t="shared" si="2"/>
        <v>2</v>
      </c>
      <c r="D37" s="36">
        <f t="shared" si="3"/>
        <v>28</v>
      </c>
      <c r="E37" s="31">
        <v>14</v>
      </c>
      <c r="F37" s="31">
        <v>14</v>
      </c>
      <c r="G37" s="36">
        <f t="shared" si="4"/>
        <v>44</v>
      </c>
      <c r="H37" s="31"/>
      <c r="I37" s="81"/>
      <c r="J37" s="33">
        <v>2</v>
      </c>
      <c r="K37" s="31"/>
      <c r="L37" s="31"/>
      <c r="M37" s="31"/>
      <c r="N37" s="31"/>
      <c r="O37" s="31"/>
      <c r="P37" s="33"/>
      <c r="Q37" s="31"/>
      <c r="R37" s="31"/>
      <c r="S37" s="31">
        <v>5</v>
      </c>
      <c r="T37" s="31"/>
      <c r="U37" s="82" t="s">
        <v>126</v>
      </c>
      <c r="V37" s="31"/>
    </row>
    <row r="38" spans="1:22" ht="27" thickBot="1" x14ac:dyDescent="0.35">
      <c r="A38" s="29" t="s">
        <v>77</v>
      </c>
      <c r="B38" s="95" t="s">
        <v>193</v>
      </c>
      <c r="C38" s="35">
        <f t="shared" si="2"/>
        <v>2</v>
      </c>
      <c r="D38" s="36">
        <f t="shared" si="3"/>
        <v>44</v>
      </c>
      <c r="E38" s="31">
        <v>22</v>
      </c>
      <c r="F38" s="31">
        <v>22</v>
      </c>
      <c r="G38" s="36">
        <f t="shared" si="4"/>
        <v>28</v>
      </c>
      <c r="H38" s="31"/>
      <c r="I38" s="31"/>
      <c r="J38" s="33"/>
      <c r="K38" s="31">
        <v>2</v>
      </c>
      <c r="L38" s="31"/>
      <c r="M38" s="31"/>
      <c r="N38" s="31"/>
      <c r="O38" s="31"/>
      <c r="P38" s="33"/>
      <c r="Q38" s="31"/>
      <c r="R38" s="31"/>
      <c r="S38" s="81"/>
      <c r="T38" s="77">
        <v>4</v>
      </c>
      <c r="U38" s="82" t="s">
        <v>126</v>
      </c>
      <c r="V38" s="31"/>
    </row>
    <row r="39" spans="1:22" ht="15" thickBot="1" x14ac:dyDescent="0.35">
      <c r="A39" s="29" t="s">
        <v>78</v>
      </c>
      <c r="B39" s="30" t="s">
        <v>194</v>
      </c>
      <c r="C39" s="35">
        <f t="shared" si="2"/>
        <v>7</v>
      </c>
      <c r="D39" s="36">
        <f t="shared" si="3"/>
        <v>144</v>
      </c>
      <c r="E39" s="31"/>
      <c r="F39" s="31">
        <v>144</v>
      </c>
      <c r="G39" s="36">
        <f t="shared" si="4"/>
        <v>108</v>
      </c>
      <c r="H39" s="31"/>
      <c r="I39" s="31"/>
      <c r="J39" s="33">
        <v>4</v>
      </c>
      <c r="K39" s="31">
        <v>3</v>
      </c>
      <c r="L39" s="31"/>
      <c r="M39" s="31"/>
      <c r="N39" s="31"/>
      <c r="O39" s="31"/>
      <c r="P39" s="33"/>
      <c r="Q39" s="31"/>
      <c r="R39" s="31"/>
      <c r="S39" s="31"/>
      <c r="T39" s="31"/>
      <c r="U39" s="82" t="s">
        <v>124</v>
      </c>
      <c r="V39" s="31"/>
    </row>
    <row r="40" spans="1:22" ht="16.2" customHeight="1" thickBot="1" x14ac:dyDescent="0.35">
      <c r="A40" s="29" t="s">
        <v>79</v>
      </c>
      <c r="B40" s="30" t="s">
        <v>195</v>
      </c>
      <c r="C40" s="35">
        <f t="shared" si="2"/>
        <v>2</v>
      </c>
      <c r="D40" s="36">
        <f t="shared" si="3"/>
        <v>30</v>
      </c>
      <c r="E40" s="31"/>
      <c r="F40" s="31">
        <v>30</v>
      </c>
      <c r="G40" s="36">
        <f t="shared" si="4"/>
        <v>42</v>
      </c>
      <c r="H40" s="31">
        <v>2</v>
      </c>
      <c r="I40" s="31"/>
      <c r="J40" s="33"/>
      <c r="K40" s="31"/>
      <c r="L40" s="31"/>
      <c r="M40" s="31"/>
      <c r="N40" s="31"/>
      <c r="O40" s="31"/>
      <c r="P40" s="33"/>
      <c r="Q40" s="31"/>
      <c r="R40" s="31"/>
      <c r="S40" s="81"/>
      <c r="T40" s="77">
        <v>1</v>
      </c>
      <c r="U40" s="82" t="s">
        <v>127</v>
      </c>
      <c r="V40" s="31"/>
    </row>
    <row r="41" spans="1:22" ht="15" thickBot="1" x14ac:dyDescent="0.35">
      <c r="A41" s="29" t="s">
        <v>80</v>
      </c>
      <c r="B41" s="30" t="s">
        <v>196</v>
      </c>
      <c r="C41" s="35">
        <f t="shared" si="2"/>
        <v>7</v>
      </c>
      <c r="D41" s="36">
        <f t="shared" si="3"/>
        <v>144</v>
      </c>
      <c r="E41" s="31"/>
      <c r="F41" s="77">
        <v>144</v>
      </c>
      <c r="G41" s="36">
        <f t="shared" si="4"/>
        <v>108</v>
      </c>
      <c r="H41" s="81"/>
      <c r="I41" s="81"/>
      <c r="J41" s="33"/>
      <c r="K41" s="77"/>
      <c r="L41" s="77">
        <v>4</v>
      </c>
      <c r="M41" s="77">
        <v>3</v>
      </c>
      <c r="N41" s="77"/>
      <c r="O41" s="77"/>
      <c r="P41" s="78"/>
      <c r="Q41" s="77"/>
      <c r="R41" s="77"/>
      <c r="S41" s="81"/>
      <c r="T41" s="77">
        <v>6</v>
      </c>
      <c r="U41" s="82" t="s">
        <v>124</v>
      </c>
      <c r="V41" s="31"/>
    </row>
    <row r="42" spans="1:22" ht="15" thickBot="1" x14ac:dyDescent="0.35">
      <c r="A42" s="29" t="s">
        <v>81</v>
      </c>
      <c r="B42" s="83" t="s">
        <v>128</v>
      </c>
      <c r="C42" s="35">
        <f t="shared" si="2"/>
        <v>4</v>
      </c>
      <c r="D42" s="36">
        <f t="shared" si="3"/>
        <v>70</v>
      </c>
      <c r="E42" s="31">
        <v>70</v>
      </c>
      <c r="F42" s="31"/>
      <c r="G42" s="36">
        <f t="shared" si="4"/>
        <v>74</v>
      </c>
      <c r="H42" s="31"/>
      <c r="I42" s="31"/>
      <c r="J42" s="33"/>
      <c r="K42" s="31"/>
      <c r="L42" s="31">
        <v>2</v>
      </c>
      <c r="M42" s="31">
        <v>2</v>
      </c>
      <c r="N42" s="31"/>
      <c r="O42" s="31"/>
      <c r="P42" s="33"/>
      <c r="Q42" s="31"/>
      <c r="R42" s="31"/>
      <c r="S42" s="31">
        <v>5</v>
      </c>
      <c r="T42" s="31">
        <v>6</v>
      </c>
      <c r="U42" s="82" t="s">
        <v>124</v>
      </c>
      <c r="V42" s="31"/>
    </row>
    <row r="43" spans="1:22" ht="15" thickBot="1" x14ac:dyDescent="0.35">
      <c r="A43" s="29" t="s">
        <v>82</v>
      </c>
      <c r="B43" s="83" t="s">
        <v>129</v>
      </c>
      <c r="C43" s="35">
        <f t="shared" si="2"/>
        <v>4</v>
      </c>
      <c r="D43" s="36">
        <f t="shared" si="3"/>
        <v>70</v>
      </c>
      <c r="E43" s="31">
        <v>35</v>
      </c>
      <c r="F43" s="31">
        <v>35</v>
      </c>
      <c r="G43" s="36">
        <f t="shared" si="4"/>
        <v>74</v>
      </c>
      <c r="H43" s="31"/>
      <c r="I43" s="31"/>
      <c r="J43" s="33"/>
      <c r="K43" s="31"/>
      <c r="L43" s="31">
        <v>2</v>
      </c>
      <c r="M43" s="31">
        <v>2</v>
      </c>
      <c r="N43" s="31"/>
      <c r="O43" s="31"/>
      <c r="P43" s="33"/>
      <c r="Q43" s="31"/>
      <c r="R43" s="31"/>
      <c r="S43" s="31">
        <v>5</v>
      </c>
      <c r="T43" s="31">
        <v>6</v>
      </c>
      <c r="U43" s="82" t="s">
        <v>124</v>
      </c>
      <c r="V43" s="31"/>
    </row>
    <row r="44" spans="1:22" ht="15" thickBot="1" x14ac:dyDescent="0.35">
      <c r="A44" s="29" t="s">
        <v>83</v>
      </c>
      <c r="B44" s="83" t="s">
        <v>130</v>
      </c>
      <c r="C44" s="35">
        <f t="shared" si="2"/>
        <v>4</v>
      </c>
      <c r="D44" s="36">
        <f t="shared" si="3"/>
        <v>70</v>
      </c>
      <c r="E44" s="31">
        <v>70</v>
      </c>
      <c r="F44" s="31"/>
      <c r="G44" s="36">
        <f t="shared" si="4"/>
        <v>74</v>
      </c>
      <c r="H44" s="31"/>
      <c r="I44" s="31"/>
      <c r="J44" s="33"/>
      <c r="K44" s="31"/>
      <c r="L44" s="31"/>
      <c r="M44" s="31"/>
      <c r="N44" s="31">
        <v>2</v>
      </c>
      <c r="O44" s="31">
        <v>2</v>
      </c>
      <c r="P44" s="33"/>
      <c r="Q44" s="31"/>
      <c r="R44" s="31"/>
      <c r="S44" s="31">
        <v>78</v>
      </c>
      <c r="T44" s="31"/>
      <c r="U44" s="82" t="s">
        <v>124</v>
      </c>
      <c r="V44" s="31"/>
    </row>
    <row r="45" spans="1:22" ht="15" thickBot="1" x14ac:dyDescent="0.35">
      <c r="A45" s="29" t="s">
        <v>84</v>
      </c>
      <c r="B45" s="83" t="s">
        <v>131</v>
      </c>
      <c r="C45" s="35">
        <f t="shared" si="2"/>
        <v>4</v>
      </c>
      <c r="D45" s="36">
        <f t="shared" si="3"/>
        <v>56</v>
      </c>
      <c r="E45" s="31">
        <v>28</v>
      </c>
      <c r="F45" s="31">
        <v>28</v>
      </c>
      <c r="G45" s="36">
        <f t="shared" si="4"/>
        <v>88</v>
      </c>
      <c r="H45" s="31"/>
      <c r="I45" s="31"/>
      <c r="J45" s="33"/>
      <c r="K45" s="31"/>
      <c r="L45" s="31"/>
      <c r="M45" s="31"/>
      <c r="N45" s="77">
        <v>2</v>
      </c>
      <c r="O45" s="77">
        <v>2</v>
      </c>
      <c r="P45" s="33"/>
      <c r="Q45" s="31"/>
      <c r="R45" s="31"/>
      <c r="S45" s="31">
        <v>7</v>
      </c>
      <c r="T45" s="31">
        <v>8</v>
      </c>
      <c r="U45" s="82" t="s">
        <v>124</v>
      </c>
      <c r="V45" s="31"/>
    </row>
    <row r="46" spans="1:22" ht="15" thickBot="1" x14ac:dyDescent="0.35">
      <c r="A46" s="29" t="s">
        <v>85</v>
      </c>
      <c r="B46" s="83" t="s">
        <v>132</v>
      </c>
      <c r="C46" s="35">
        <f t="shared" si="2"/>
        <v>4</v>
      </c>
      <c r="D46" s="36">
        <f t="shared" si="3"/>
        <v>56</v>
      </c>
      <c r="E46" s="31"/>
      <c r="F46" s="31">
        <v>56</v>
      </c>
      <c r="G46" s="36">
        <f t="shared" si="4"/>
        <v>88</v>
      </c>
      <c r="H46" s="31"/>
      <c r="I46" s="31"/>
      <c r="J46" s="33"/>
      <c r="K46" s="31"/>
      <c r="L46" s="31"/>
      <c r="M46" s="31"/>
      <c r="N46" s="77">
        <v>2</v>
      </c>
      <c r="O46" s="77">
        <v>2</v>
      </c>
      <c r="P46" s="33"/>
      <c r="Q46" s="31"/>
      <c r="R46" s="31"/>
      <c r="S46" s="31" t="s">
        <v>116</v>
      </c>
      <c r="T46" s="31"/>
      <c r="U46" s="82" t="s">
        <v>124</v>
      </c>
      <c r="V46" s="31"/>
    </row>
    <row r="47" spans="1:22" ht="27" thickBot="1" x14ac:dyDescent="0.35">
      <c r="A47" s="29" t="s">
        <v>86</v>
      </c>
      <c r="B47" s="83" t="s">
        <v>133</v>
      </c>
      <c r="C47" s="35">
        <f t="shared" si="2"/>
        <v>2</v>
      </c>
      <c r="D47" s="36">
        <f t="shared" si="3"/>
        <v>28</v>
      </c>
      <c r="E47" s="31">
        <v>28</v>
      </c>
      <c r="F47" s="31"/>
      <c r="G47" s="36">
        <f t="shared" si="4"/>
        <v>44</v>
      </c>
      <c r="H47" s="31"/>
      <c r="I47" s="31"/>
      <c r="J47" s="33"/>
      <c r="K47" s="31"/>
      <c r="L47" s="31"/>
      <c r="M47" s="31"/>
      <c r="N47" s="77"/>
      <c r="O47" s="77">
        <v>2</v>
      </c>
      <c r="P47" s="33"/>
      <c r="Q47" s="31" t="s">
        <v>117</v>
      </c>
      <c r="R47" s="31"/>
      <c r="S47" s="31" t="s">
        <v>118</v>
      </c>
      <c r="T47" s="31"/>
      <c r="U47" s="82" t="s">
        <v>124</v>
      </c>
      <c r="V47" s="31"/>
    </row>
    <row r="48" spans="1:22" ht="15" thickBot="1" x14ac:dyDescent="0.35">
      <c r="A48" s="29" t="s">
        <v>87</v>
      </c>
      <c r="B48" s="83" t="s">
        <v>134</v>
      </c>
      <c r="C48" s="35">
        <f t="shared" si="2"/>
        <v>4</v>
      </c>
      <c r="D48" s="36">
        <f t="shared" si="3"/>
        <v>70</v>
      </c>
      <c r="E48" s="31"/>
      <c r="F48" s="31">
        <v>70</v>
      </c>
      <c r="G48" s="36">
        <f t="shared" si="4"/>
        <v>74</v>
      </c>
      <c r="H48" s="31"/>
      <c r="I48" s="31"/>
      <c r="J48" s="33"/>
      <c r="K48" s="31"/>
      <c r="L48" s="31">
        <v>2</v>
      </c>
      <c r="M48" s="31">
        <v>2</v>
      </c>
      <c r="N48" s="31"/>
      <c r="O48" s="31"/>
      <c r="P48" s="33"/>
      <c r="Q48" s="31"/>
      <c r="R48" s="31"/>
      <c r="S48" s="31">
        <v>56</v>
      </c>
      <c r="T48" s="31"/>
      <c r="U48" s="82" t="s">
        <v>124</v>
      </c>
      <c r="V48" s="31"/>
    </row>
    <row r="49" spans="1:22" ht="15" thickBot="1" x14ac:dyDescent="0.35">
      <c r="A49" s="29" t="s">
        <v>88</v>
      </c>
      <c r="B49" s="30" t="str">
        <f>IF(C49=2,"Физическая культура","Физическая культура ОШИБКА")</f>
        <v>Физическая культура</v>
      </c>
      <c r="C49" s="35">
        <f>SUM(H49:O49)</f>
        <v>2</v>
      </c>
      <c r="D49" s="36">
        <f t="shared" si="3"/>
        <v>0</v>
      </c>
      <c r="E49" s="31"/>
      <c r="F49" s="31"/>
      <c r="G49" s="36">
        <f t="shared" si="4"/>
        <v>72</v>
      </c>
      <c r="H49" s="31">
        <v>1</v>
      </c>
      <c r="I49" s="31">
        <v>1</v>
      </c>
      <c r="J49" s="33"/>
      <c r="K49" s="31"/>
      <c r="L49" s="31"/>
      <c r="M49" s="31"/>
      <c r="N49" s="31"/>
      <c r="O49" s="31"/>
      <c r="P49" s="33"/>
      <c r="Q49" s="31"/>
      <c r="R49" s="31"/>
      <c r="S49" s="31"/>
      <c r="T49" s="31"/>
      <c r="U49" s="82" t="s">
        <v>124</v>
      </c>
      <c r="V49" s="31"/>
    </row>
    <row r="50" spans="1:22" ht="15.75" customHeight="1" thickBot="1" x14ac:dyDescent="0.35">
      <c r="A50" s="14"/>
      <c r="B50" s="16" t="s">
        <v>33</v>
      </c>
      <c r="C50" s="15">
        <f>C51+C69</f>
        <v>99</v>
      </c>
      <c r="D50" s="15">
        <f t="shared" ref="D50:G50" si="5">D51+D69</f>
        <v>1669</v>
      </c>
      <c r="E50" s="15">
        <f t="shared" si="5"/>
        <v>504</v>
      </c>
      <c r="F50" s="15">
        <f t="shared" si="5"/>
        <v>1165</v>
      </c>
      <c r="G50" s="15">
        <f t="shared" si="5"/>
        <v>1895</v>
      </c>
      <c r="H50" s="15">
        <f>H51+H69</f>
        <v>14</v>
      </c>
      <c r="I50" s="15">
        <f t="shared" ref="I50:O50" si="6">I51+I69</f>
        <v>13</v>
      </c>
      <c r="J50" s="15">
        <f t="shared" si="6"/>
        <v>9</v>
      </c>
      <c r="K50" s="15">
        <f t="shared" si="6"/>
        <v>13</v>
      </c>
      <c r="L50" s="15">
        <f t="shared" si="6"/>
        <v>13</v>
      </c>
      <c r="M50" s="15">
        <f t="shared" si="6"/>
        <v>12</v>
      </c>
      <c r="N50" s="15">
        <f t="shared" si="6"/>
        <v>15</v>
      </c>
      <c r="O50" s="15">
        <f t="shared" si="6"/>
        <v>10</v>
      </c>
      <c r="P50" s="16"/>
      <c r="Q50" s="15"/>
      <c r="R50" s="15"/>
      <c r="S50" s="15"/>
      <c r="T50" s="15"/>
      <c r="U50" s="15"/>
      <c r="V50" s="15"/>
    </row>
    <row r="51" spans="1:22" ht="15.75" customHeight="1" thickBot="1" x14ac:dyDescent="0.35">
      <c r="A51" s="11"/>
      <c r="B51" s="17" t="s">
        <v>34</v>
      </c>
      <c r="C51" s="4">
        <f>SUM(C52:C67)</f>
        <v>73</v>
      </c>
      <c r="D51" s="4">
        <f>SUM(E51:F51)</f>
        <v>1275</v>
      </c>
      <c r="E51" s="4">
        <f>SUM(E52:E67)</f>
        <v>371</v>
      </c>
      <c r="F51" s="4">
        <f>SUM(F52:F67)</f>
        <v>904</v>
      </c>
      <c r="G51" s="4">
        <f t="shared" si="4"/>
        <v>1353</v>
      </c>
      <c r="H51" s="4">
        <f>SUM(H52:H67)</f>
        <v>10</v>
      </c>
      <c r="I51" s="4">
        <f t="shared" ref="I51:O51" si="7">SUM(I52:I67)</f>
        <v>11</v>
      </c>
      <c r="J51" s="4">
        <f t="shared" si="7"/>
        <v>7</v>
      </c>
      <c r="K51" s="4">
        <f t="shared" si="7"/>
        <v>9</v>
      </c>
      <c r="L51" s="4">
        <f t="shared" si="7"/>
        <v>11</v>
      </c>
      <c r="M51" s="4">
        <f t="shared" si="7"/>
        <v>10</v>
      </c>
      <c r="N51" s="4">
        <f t="shared" si="7"/>
        <v>9</v>
      </c>
      <c r="O51" s="4">
        <f t="shared" si="7"/>
        <v>6</v>
      </c>
      <c r="P51" s="8"/>
      <c r="Q51" s="4"/>
      <c r="R51" s="4"/>
      <c r="S51" s="4"/>
      <c r="T51" s="4"/>
      <c r="U51" s="4"/>
      <c r="V51" s="4"/>
    </row>
    <row r="52" spans="1:22" ht="15.75" customHeight="1" thickBot="1" x14ac:dyDescent="0.35">
      <c r="A52" s="37" t="s">
        <v>57</v>
      </c>
      <c r="B52" s="96" t="s">
        <v>135</v>
      </c>
      <c r="C52" s="36">
        <f>SUM(H52:O52)</f>
        <v>4</v>
      </c>
      <c r="D52" s="36">
        <f t="shared" ref="D52:D67" si="8">SUM(E52:F52)</f>
        <v>72</v>
      </c>
      <c r="E52" s="31">
        <v>72</v>
      </c>
      <c r="F52" s="31"/>
      <c r="G52" s="36">
        <f t="shared" si="4"/>
        <v>72</v>
      </c>
      <c r="H52" s="31">
        <v>1</v>
      </c>
      <c r="I52" s="31">
        <v>3</v>
      </c>
      <c r="J52" s="33"/>
      <c r="K52" s="31"/>
      <c r="L52" s="31"/>
      <c r="M52" s="31"/>
      <c r="N52" s="31"/>
      <c r="O52" s="31"/>
      <c r="P52" s="33"/>
      <c r="Q52" s="31"/>
      <c r="R52" s="31"/>
      <c r="S52" s="81"/>
      <c r="T52" s="77">
        <v>2</v>
      </c>
      <c r="U52" s="86" t="s">
        <v>151</v>
      </c>
      <c r="V52" s="31"/>
    </row>
    <row r="53" spans="1:22" ht="15.75" customHeight="1" thickBot="1" x14ac:dyDescent="0.35">
      <c r="A53" s="37" t="s">
        <v>58</v>
      </c>
      <c r="B53" s="96" t="s">
        <v>136</v>
      </c>
      <c r="C53" s="36">
        <f t="shared" ref="C53:C67" si="9">SUM(H53:O53)</f>
        <v>4</v>
      </c>
      <c r="D53" s="36">
        <f t="shared" si="8"/>
        <v>72</v>
      </c>
      <c r="E53" s="31"/>
      <c r="F53" s="31">
        <v>72</v>
      </c>
      <c r="G53" s="36">
        <f t="shared" si="4"/>
        <v>72</v>
      </c>
      <c r="H53" s="31">
        <v>2</v>
      </c>
      <c r="I53" s="31">
        <v>2</v>
      </c>
      <c r="J53" s="33"/>
      <c r="K53" s="31"/>
      <c r="L53" s="31"/>
      <c r="M53" s="31"/>
      <c r="N53" s="31"/>
      <c r="O53" s="31"/>
      <c r="P53" s="33"/>
      <c r="Q53" s="31"/>
      <c r="R53" s="31"/>
      <c r="S53" s="81"/>
      <c r="T53" s="77">
        <v>2</v>
      </c>
      <c r="U53" s="86" t="s">
        <v>120</v>
      </c>
      <c r="V53" s="31"/>
    </row>
    <row r="54" spans="1:22" ht="15.75" customHeight="1" thickBot="1" x14ac:dyDescent="0.35">
      <c r="A54" s="37" t="s">
        <v>59</v>
      </c>
      <c r="B54" s="96" t="s">
        <v>137</v>
      </c>
      <c r="C54" s="36">
        <f t="shared" si="9"/>
        <v>4</v>
      </c>
      <c r="D54" s="36">
        <f t="shared" si="8"/>
        <v>72</v>
      </c>
      <c r="E54" s="31"/>
      <c r="F54" s="31">
        <v>72</v>
      </c>
      <c r="G54" s="36">
        <f t="shared" si="4"/>
        <v>72</v>
      </c>
      <c r="H54" s="31"/>
      <c r="I54" s="31"/>
      <c r="J54" s="33">
        <v>2</v>
      </c>
      <c r="K54" s="31">
        <v>2</v>
      </c>
      <c r="L54" s="31"/>
      <c r="M54" s="31"/>
      <c r="N54" s="31"/>
      <c r="O54" s="31"/>
      <c r="P54" s="33"/>
      <c r="Q54" s="31"/>
      <c r="R54" s="31"/>
      <c r="S54" s="31">
        <v>4</v>
      </c>
      <c r="T54" s="77"/>
      <c r="U54" s="86" t="s">
        <v>120</v>
      </c>
      <c r="V54" s="31"/>
    </row>
    <row r="55" spans="1:22" ht="15.75" customHeight="1" thickBot="1" x14ac:dyDescent="0.35">
      <c r="A55" s="37" t="s">
        <v>60</v>
      </c>
      <c r="B55" s="96" t="s">
        <v>138</v>
      </c>
      <c r="C55" s="36">
        <f t="shared" si="9"/>
        <v>3</v>
      </c>
      <c r="D55" s="36">
        <f t="shared" si="8"/>
        <v>40</v>
      </c>
      <c r="E55" s="31"/>
      <c r="F55" s="31">
        <v>40</v>
      </c>
      <c r="G55" s="36">
        <f t="shared" si="4"/>
        <v>68</v>
      </c>
      <c r="H55" s="31"/>
      <c r="I55" s="31"/>
      <c r="J55" s="33"/>
      <c r="K55" s="31"/>
      <c r="L55" s="31">
        <v>2</v>
      </c>
      <c r="M55" s="31">
        <v>1</v>
      </c>
      <c r="N55" s="31"/>
      <c r="O55" s="31"/>
      <c r="P55" s="33"/>
      <c r="Q55" s="31"/>
      <c r="R55" s="31"/>
      <c r="S55" s="31">
        <v>6</v>
      </c>
      <c r="T55" s="77"/>
      <c r="U55" s="86" t="s">
        <v>120</v>
      </c>
      <c r="V55" s="31"/>
    </row>
    <row r="56" spans="1:22" ht="15.75" customHeight="1" thickBot="1" x14ac:dyDescent="0.35">
      <c r="A56" s="37" t="s">
        <v>61</v>
      </c>
      <c r="B56" s="96" t="s">
        <v>139</v>
      </c>
      <c r="C56" s="36">
        <f t="shared" si="9"/>
        <v>4</v>
      </c>
      <c r="D56" s="36">
        <f t="shared" si="8"/>
        <v>60</v>
      </c>
      <c r="E56" s="31">
        <v>30</v>
      </c>
      <c r="F56" s="31">
        <v>30</v>
      </c>
      <c r="G56" s="36">
        <f t="shared" si="4"/>
        <v>84</v>
      </c>
      <c r="H56" s="31"/>
      <c r="I56" s="31"/>
      <c r="J56" s="33"/>
      <c r="K56" s="31"/>
      <c r="L56" s="31"/>
      <c r="M56" s="31"/>
      <c r="N56" s="31">
        <v>2</v>
      </c>
      <c r="O56" s="31">
        <v>2</v>
      </c>
      <c r="P56" s="33"/>
      <c r="Q56" s="31"/>
      <c r="R56" s="31"/>
      <c r="S56" s="81"/>
      <c r="T56" s="77">
        <v>8</v>
      </c>
      <c r="U56" s="86" t="s">
        <v>151</v>
      </c>
      <c r="V56" s="31"/>
    </row>
    <row r="57" spans="1:22" ht="15.75" customHeight="1" thickBot="1" x14ac:dyDescent="0.35">
      <c r="A57" s="37" t="s">
        <v>62</v>
      </c>
      <c r="B57" s="96" t="s">
        <v>140</v>
      </c>
      <c r="C57" s="36">
        <f t="shared" si="9"/>
        <v>4</v>
      </c>
      <c r="D57" s="36">
        <f t="shared" si="8"/>
        <v>72</v>
      </c>
      <c r="E57" s="31">
        <v>36</v>
      </c>
      <c r="F57" s="31">
        <v>36</v>
      </c>
      <c r="G57" s="36">
        <f t="shared" si="4"/>
        <v>72</v>
      </c>
      <c r="H57" s="31"/>
      <c r="I57" s="31"/>
      <c r="J57" s="33"/>
      <c r="K57" s="31"/>
      <c r="L57" s="31">
        <v>2</v>
      </c>
      <c r="M57" s="31">
        <v>2</v>
      </c>
      <c r="N57" s="31"/>
      <c r="O57" s="31"/>
      <c r="P57" s="33"/>
      <c r="Q57" s="31"/>
      <c r="R57" s="31"/>
      <c r="S57" s="81"/>
      <c r="T57" s="77">
        <v>6</v>
      </c>
      <c r="U57" s="86" t="s">
        <v>151</v>
      </c>
      <c r="V57" s="31"/>
    </row>
    <row r="58" spans="1:22" ht="27.6" thickBot="1" x14ac:dyDescent="0.35">
      <c r="A58" s="37" t="s">
        <v>63</v>
      </c>
      <c r="B58" s="96" t="s">
        <v>141</v>
      </c>
      <c r="C58" s="36">
        <f t="shared" si="9"/>
        <v>2</v>
      </c>
      <c r="D58" s="36">
        <f t="shared" si="8"/>
        <v>32</v>
      </c>
      <c r="E58" s="31">
        <v>16</v>
      </c>
      <c r="F58" s="31">
        <v>16</v>
      </c>
      <c r="G58" s="36">
        <f t="shared" si="4"/>
        <v>40</v>
      </c>
      <c r="H58" s="31"/>
      <c r="I58" s="31"/>
      <c r="J58" s="33"/>
      <c r="K58" s="31"/>
      <c r="L58" s="31"/>
      <c r="M58" s="31"/>
      <c r="N58" s="31">
        <v>2</v>
      </c>
      <c r="O58" s="31"/>
      <c r="P58" s="33"/>
      <c r="Q58" s="31"/>
      <c r="R58" s="31"/>
      <c r="S58" s="31">
        <v>7</v>
      </c>
      <c r="T58" s="31"/>
      <c r="U58" s="100" t="s">
        <v>152</v>
      </c>
      <c r="V58" s="31"/>
    </row>
    <row r="59" spans="1:22" ht="27.6" thickBot="1" x14ac:dyDescent="0.35">
      <c r="A59" s="37" t="s">
        <v>64</v>
      </c>
      <c r="B59" s="96" t="s">
        <v>142</v>
      </c>
      <c r="C59" s="36">
        <f t="shared" si="9"/>
        <v>2</v>
      </c>
      <c r="D59" s="36">
        <f t="shared" si="8"/>
        <v>30</v>
      </c>
      <c r="E59" s="31"/>
      <c r="F59" s="31">
        <v>30</v>
      </c>
      <c r="G59" s="36">
        <f t="shared" si="4"/>
        <v>42</v>
      </c>
      <c r="H59" s="31"/>
      <c r="I59" s="31"/>
      <c r="J59" s="33"/>
      <c r="K59" s="31"/>
      <c r="L59" s="31"/>
      <c r="M59" s="31"/>
      <c r="N59" s="31"/>
      <c r="O59" s="31">
        <v>2</v>
      </c>
      <c r="P59" s="33"/>
      <c r="Q59" s="31"/>
      <c r="R59" s="31"/>
      <c r="S59" s="31">
        <v>8</v>
      </c>
      <c r="T59" s="31"/>
      <c r="U59" s="100" t="s">
        <v>152</v>
      </c>
      <c r="V59" s="31"/>
    </row>
    <row r="60" spans="1:22" ht="15.75" customHeight="1" thickBot="1" x14ac:dyDescent="0.35">
      <c r="A60" s="37" t="s">
        <v>65</v>
      </c>
      <c r="B60" s="84" t="s">
        <v>143</v>
      </c>
      <c r="C60" s="36">
        <f t="shared" si="9"/>
        <v>6</v>
      </c>
      <c r="D60" s="36">
        <f t="shared" si="8"/>
        <v>72</v>
      </c>
      <c r="E60" s="31">
        <v>36</v>
      </c>
      <c r="F60" s="31">
        <v>36</v>
      </c>
      <c r="G60" s="36">
        <f t="shared" si="4"/>
        <v>144</v>
      </c>
      <c r="H60" s="31"/>
      <c r="I60" s="31"/>
      <c r="J60" s="33"/>
      <c r="K60" s="31"/>
      <c r="L60" s="31">
        <v>3</v>
      </c>
      <c r="M60" s="31">
        <v>3</v>
      </c>
      <c r="N60" s="31"/>
      <c r="O60" s="31"/>
      <c r="P60" s="33">
        <v>56</v>
      </c>
      <c r="Q60" s="31">
        <v>5566</v>
      </c>
      <c r="R60" s="31"/>
      <c r="S60" s="31"/>
      <c r="T60" s="31">
        <v>6</v>
      </c>
      <c r="U60" s="86" t="s">
        <v>153</v>
      </c>
      <c r="V60" s="31"/>
    </row>
    <row r="61" spans="1:22" ht="15.75" customHeight="1" thickBot="1" x14ac:dyDescent="0.35">
      <c r="A61" s="37" t="s">
        <v>66</v>
      </c>
      <c r="B61" s="98" t="s">
        <v>144</v>
      </c>
      <c r="C61" s="36">
        <f t="shared" si="9"/>
        <v>6</v>
      </c>
      <c r="D61" s="36">
        <f t="shared" si="8"/>
        <v>106</v>
      </c>
      <c r="E61" s="31">
        <v>72</v>
      </c>
      <c r="F61" s="31">
        <v>34</v>
      </c>
      <c r="G61" s="36">
        <f t="shared" si="4"/>
        <v>110</v>
      </c>
      <c r="H61" s="31">
        <v>3</v>
      </c>
      <c r="I61" s="31">
        <v>3</v>
      </c>
      <c r="J61" s="33"/>
      <c r="K61" s="31"/>
      <c r="L61" s="31"/>
      <c r="M61" s="31"/>
      <c r="N61" s="31"/>
      <c r="O61" s="31"/>
      <c r="P61" s="33"/>
      <c r="Q61" s="31"/>
      <c r="R61" s="31"/>
      <c r="S61" s="77">
        <v>1</v>
      </c>
      <c r="T61" s="31">
        <v>2</v>
      </c>
      <c r="U61" s="86" t="s">
        <v>153</v>
      </c>
      <c r="V61" s="31"/>
    </row>
    <row r="62" spans="1:22" ht="15.75" customHeight="1" thickBot="1" x14ac:dyDescent="0.35">
      <c r="A62" s="37" t="s">
        <v>67</v>
      </c>
      <c r="B62" s="84" t="s">
        <v>145</v>
      </c>
      <c r="C62" s="36">
        <f t="shared" si="9"/>
        <v>12</v>
      </c>
      <c r="D62" s="36">
        <f t="shared" si="8"/>
        <v>218</v>
      </c>
      <c r="E62" s="31">
        <v>109</v>
      </c>
      <c r="F62" s="31">
        <v>109</v>
      </c>
      <c r="G62" s="36">
        <f t="shared" si="4"/>
        <v>214</v>
      </c>
      <c r="H62" s="31"/>
      <c r="I62" s="31"/>
      <c r="J62" s="33"/>
      <c r="K62" s="31">
        <v>3</v>
      </c>
      <c r="L62" s="31">
        <v>2</v>
      </c>
      <c r="M62" s="31">
        <v>2</v>
      </c>
      <c r="N62" s="31">
        <v>5</v>
      </c>
      <c r="O62" s="31"/>
      <c r="P62" s="33"/>
      <c r="Q62" s="31"/>
      <c r="R62" s="31"/>
      <c r="S62" s="31">
        <v>7</v>
      </c>
      <c r="T62" s="31">
        <v>6</v>
      </c>
      <c r="U62" s="86" t="s">
        <v>153</v>
      </c>
      <c r="V62" s="31"/>
    </row>
    <row r="63" spans="1:22" ht="15.75" customHeight="1" thickBot="1" x14ac:dyDescent="0.35">
      <c r="A63" s="37" t="s">
        <v>68</v>
      </c>
      <c r="B63" s="85" t="s">
        <v>146</v>
      </c>
      <c r="C63" s="36">
        <f t="shared" si="9"/>
        <v>4</v>
      </c>
      <c r="D63" s="36">
        <f t="shared" si="8"/>
        <v>70</v>
      </c>
      <c r="E63" s="31"/>
      <c r="F63" s="31">
        <v>70</v>
      </c>
      <c r="G63" s="36">
        <f t="shared" si="4"/>
        <v>74</v>
      </c>
      <c r="H63" s="31"/>
      <c r="I63" s="31"/>
      <c r="J63" s="33"/>
      <c r="K63" s="31"/>
      <c r="L63" s="31">
        <v>2</v>
      </c>
      <c r="M63" s="31">
        <v>2</v>
      </c>
      <c r="N63" s="31"/>
      <c r="O63" s="31"/>
      <c r="P63" s="33"/>
      <c r="Q63" s="31"/>
      <c r="R63" s="31"/>
      <c r="S63" s="31">
        <v>56</v>
      </c>
      <c r="T63" s="31"/>
      <c r="U63" s="86" t="s">
        <v>153</v>
      </c>
      <c r="V63" s="31"/>
    </row>
    <row r="64" spans="1:22" ht="15.75" customHeight="1" thickBot="1" x14ac:dyDescent="0.35">
      <c r="A64" s="37" t="s">
        <v>69</v>
      </c>
      <c r="B64" s="85" t="s">
        <v>147</v>
      </c>
      <c r="C64" s="36">
        <f t="shared" si="9"/>
        <v>4</v>
      </c>
      <c r="D64" s="36">
        <f t="shared" si="8"/>
        <v>72</v>
      </c>
      <c r="E64" s="31"/>
      <c r="F64" s="31">
        <v>72</v>
      </c>
      <c r="G64" s="36">
        <f t="shared" si="4"/>
        <v>72</v>
      </c>
      <c r="H64" s="31">
        <v>2</v>
      </c>
      <c r="I64" s="31">
        <v>2</v>
      </c>
      <c r="J64" s="33"/>
      <c r="K64" s="31"/>
      <c r="L64" s="31"/>
      <c r="M64" s="31"/>
      <c r="N64" s="31"/>
      <c r="O64" s="31"/>
      <c r="P64" s="33"/>
      <c r="Q64" s="31"/>
      <c r="R64" s="31"/>
      <c r="S64" s="31">
        <v>12</v>
      </c>
      <c r="T64" s="31"/>
      <c r="U64" s="86" t="s">
        <v>151</v>
      </c>
      <c r="V64" s="31"/>
    </row>
    <row r="65" spans="1:22" ht="15" thickBot="1" x14ac:dyDescent="0.35">
      <c r="A65" s="37" t="s">
        <v>70</v>
      </c>
      <c r="B65" s="85" t="s">
        <v>148</v>
      </c>
      <c r="C65" s="36">
        <f t="shared" si="9"/>
        <v>8</v>
      </c>
      <c r="D65" s="36">
        <f t="shared" si="8"/>
        <v>200</v>
      </c>
      <c r="E65" s="31"/>
      <c r="F65" s="31">
        <v>200</v>
      </c>
      <c r="G65" s="36">
        <f t="shared" si="4"/>
        <v>88</v>
      </c>
      <c r="H65" s="31">
        <v>2</v>
      </c>
      <c r="I65" s="31">
        <v>1</v>
      </c>
      <c r="J65" s="33">
        <v>3</v>
      </c>
      <c r="K65" s="31">
        <v>2</v>
      </c>
      <c r="L65" s="31"/>
      <c r="M65" s="31"/>
      <c r="N65" s="31"/>
      <c r="O65" s="31"/>
      <c r="P65" s="33"/>
      <c r="Q65" s="31"/>
      <c r="R65" s="31"/>
      <c r="S65" s="31">
        <v>1234</v>
      </c>
      <c r="T65" s="31"/>
      <c r="U65" s="86" t="s">
        <v>153</v>
      </c>
      <c r="V65" s="31"/>
    </row>
    <row r="66" spans="1:22" ht="15" thickBot="1" x14ac:dyDescent="0.35">
      <c r="A66" s="37" t="s">
        <v>71</v>
      </c>
      <c r="B66" s="85" t="s">
        <v>149</v>
      </c>
      <c r="C66" s="36">
        <f t="shared" si="9"/>
        <v>4</v>
      </c>
      <c r="D66" s="36">
        <f t="shared" si="8"/>
        <v>57</v>
      </c>
      <c r="E66" s="31"/>
      <c r="F66" s="31">
        <v>57</v>
      </c>
      <c r="G66" s="36">
        <f t="shared" si="4"/>
        <v>87</v>
      </c>
      <c r="H66" s="31"/>
      <c r="I66" s="31"/>
      <c r="J66" s="33">
        <v>2</v>
      </c>
      <c r="K66" s="31">
        <v>2</v>
      </c>
      <c r="L66" s="31"/>
      <c r="M66" s="31"/>
      <c r="N66" s="31"/>
      <c r="O66" s="31"/>
      <c r="P66" s="33"/>
      <c r="Q66" s="31"/>
      <c r="R66" s="31"/>
      <c r="S66" s="31">
        <v>34</v>
      </c>
      <c r="T66" s="31"/>
      <c r="U66" s="86" t="s">
        <v>153</v>
      </c>
      <c r="V66" s="31"/>
    </row>
    <row r="67" spans="1:22" ht="15" thickBot="1" x14ac:dyDescent="0.35">
      <c r="A67" s="37" t="s">
        <v>72</v>
      </c>
      <c r="B67" s="85" t="s">
        <v>150</v>
      </c>
      <c r="C67" s="36">
        <f t="shared" si="9"/>
        <v>2</v>
      </c>
      <c r="D67" s="36">
        <f t="shared" si="8"/>
        <v>30</v>
      </c>
      <c r="E67" s="31"/>
      <c r="F67" s="31">
        <v>30</v>
      </c>
      <c r="G67" s="36">
        <f t="shared" si="4"/>
        <v>42</v>
      </c>
      <c r="H67" s="31"/>
      <c r="I67" s="31"/>
      <c r="J67" s="33"/>
      <c r="K67" s="31"/>
      <c r="L67" s="31"/>
      <c r="M67" s="31"/>
      <c r="N67" s="31"/>
      <c r="O67" s="77">
        <v>2</v>
      </c>
      <c r="P67" s="33"/>
      <c r="Q67" s="31"/>
      <c r="R67" s="31"/>
      <c r="S67" s="31" t="s">
        <v>118</v>
      </c>
      <c r="T67" s="31"/>
      <c r="U67" s="86" t="s">
        <v>153</v>
      </c>
      <c r="V67" s="31"/>
    </row>
    <row r="68" spans="1:22" ht="15" thickBot="1" x14ac:dyDescent="0.35">
      <c r="A68" s="11" t="s">
        <v>73</v>
      </c>
      <c r="B68" s="24" t="s">
        <v>56</v>
      </c>
      <c r="C68" s="25"/>
      <c r="D68" s="25">
        <v>328</v>
      </c>
      <c r="E68" s="25"/>
      <c r="F68" s="28">
        <v>328</v>
      </c>
      <c r="G68" s="25"/>
      <c r="H68" s="25"/>
      <c r="I68" s="25"/>
      <c r="J68" s="26"/>
      <c r="K68" s="25"/>
      <c r="L68" s="25"/>
      <c r="M68" s="25"/>
      <c r="N68" s="25"/>
      <c r="O68" s="25"/>
      <c r="P68" s="26"/>
      <c r="Q68" s="25"/>
      <c r="R68" s="25"/>
      <c r="S68" s="25"/>
      <c r="T68" s="25"/>
      <c r="U68" s="25"/>
      <c r="V68" s="25"/>
    </row>
    <row r="69" spans="1:22" ht="18" customHeight="1" thickBot="1" x14ac:dyDescent="0.35">
      <c r="A69" s="11"/>
      <c r="B69" s="17" t="s">
        <v>35</v>
      </c>
      <c r="C69" s="4">
        <f>SUM(C70:C99)</f>
        <v>26</v>
      </c>
      <c r="D69" s="4">
        <f>SUM(D70:D99)</f>
        <v>394</v>
      </c>
      <c r="E69" s="4">
        <f t="shared" ref="E69:G69" si="10">SUM(E70:E99)</f>
        <v>133</v>
      </c>
      <c r="F69" s="4">
        <f t="shared" si="10"/>
        <v>261</v>
      </c>
      <c r="G69" s="4">
        <f t="shared" si="10"/>
        <v>542</v>
      </c>
      <c r="H69" s="4">
        <f>SUM(H70:H99)</f>
        <v>4</v>
      </c>
      <c r="I69" s="4">
        <f t="shared" ref="I69:O69" si="11">SUM(I70:I99)</f>
        <v>2</v>
      </c>
      <c r="J69" s="4">
        <f t="shared" si="11"/>
        <v>2</v>
      </c>
      <c r="K69" s="4">
        <f t="shared" si="11"/>
        <v>4</v>
      </c>
      <c r="L69" s="4">
        <f t="shared" si="11"/>
        <v>2</v>
      </c>
      <c r="M69" s="4">
        <f t="shared" si="11"/>
        <v>2</v>
      </c>
      <c r="N69" s="4">
        <f t="shared" si="11"/>
        <v>6</v>
      </c>
      <c r="O69" s="4">
        <f t="shared" si="11"/>
        <v>4</v>
      </c>
      <c r="P69" s="8"/>
      <c r="Q69" s="4"/>
      <c r="R69" s="4"/>
      <c r="S69" s="4"/>
      <c r="T69" s="4"/>
      <c r="U69" s="4"/>
      <c r="V69" s="4"/>
    </row>
    <row r="70" spans="1:22" ht="15.75" customHeight="1" thickBot="1" x14ac:dyDescent="0.35">
      <c r="A70" s="37" t="s">
        <v>43</v>
      </c>
      <c r="B70" s="87" t="s">
        <v>154</v>
      </c>
      <c r="C70" s="49">
        <f>SUM(H70:O72)</f>
        <v>4</v>
      </c>
      <c r="D70" s="49">
        <f>E70+F70</f>
        <v>56</v>
      </c>
      <c r="E70" s="46"/>
      <c r="F70" s="46">
        <v>56</v>
      </c>
      <c r="G70" s="49">
        <f>C70*36-D70</f>
        <v>88</v>
      </c>
      <c r="H70" s="46"/>
      <c r="I70" s="46"/>
      <c r="J70" s="46"/>
      <c r="K70" s="46"/>
      <c r="L70" s="46"/>
      <c r="M70" s="46"/>
      <c r="N70" s="46">
        <v>2</v>
      </c>
      <c r="O70" s="46">
        <v>2</v>
      </c>
      <c r="P70" s="46"/>
      <c r="Q70" s="46"/>
      <c r="R70" s="46"/>
      <c r="S70" s="46">
        <v>8</v>
      </c>
      <c r="T70" s="46"/>
      <c r="U70" s="31"/>
      <c r="V70" s="31"/>
    </row>
    <row r="71" spans="1:22" ht="15.75" customHeight="1" thickBot="1" x14ac:dyDescent="0.35">
      <c r="A71" s="37" t="s">
        <v>44</v>
      </c>
      <c r="B71" s="87" t="s">
        <v>155</v>
      </c>
      <c r="C71" s="50"/>
      <c r="D71" s="50"/>
      <c r="E71" s="47"/>
      <c r="F71" s="47"/>
      <c r="G71" s="50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1"/>
      <c r="V71" s="31"/>
    </row>
    <row r="72" spans="1:22" ht="15.75" customHeight="1" thickBot="1" x14ac:dyDescent="0.35">
      <c r="A72" s="37" t="s">
        <v>45</v>
      </c>
      <c r="B72" s="38" t="s">
        <v>36</v>
      </c>
      <c r="C72" s="51"/>
      <c r="D72" s="51"/>
      <c r="E72" s="48"/>
      <c r="F72" s="48"/>
      <c r="G72" s="51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31"/>
      <c r="V72" s="31"/>
    </row>
    <row r="73" spans="1:22" ht="15.75" customHeight="1" thickBot="1" x14ac:dyDescent="0.35">
      <c r="A73" s="37" t="s">
        <v>46</v>
      </c>
      <c r="B73" s="87" t="s">
        <v>156</v>
      </c>
      <c r="C73" s="49">
        <f t="shared" ref="C73" si="12">SUM(H73:O75)</f>
        <v>4</v>
      </c>
      <c r="D73" s="49">
        <f>E73+F73</f>
        <v>68</v>
      </c>
      <c r="E73" s="46">
        <v>68</v>
      </c>
      <c r="F73" s="46"/>
      <c r="G73" s="49">
        <f t="shared" ref="G73" si="13">C73*36-D73</f>
        <v>76</v>
      </c>
      <c r="H73" s="46"/>
      <c r="I73" s="46"/>
      <c r="J73" s="46">
        <v>2</v>
      </c>
      <c r="K73" s="46">
        <v>2</v>
      </c>
      <c r="L73" s="46"/>
      <c r="M73" s="46"/>
      <c r="N73" s="46"/>
      <c r="O73" s="46"/>
      <c r="P73" s="46"/>
      <c r="Q73" s="46"/>
      <c r="R73" s="46"/>
      <c r="S73" s="46">
        <v>34</v>
      </c>
      <c r="T73" s="46"/>
      <c r="U73" s="31"/>
      <c r="V73" s="31"/>
    </row>
    <row r="74" spans="1:22" ht="15.75" customHeight="1" thickBot="1" x14ac:dyDescent="0.35">
      <c r="A74" s="37" t="s">
        <v>47</v>
      </c>
      <c r="B74" s="38" t="s">
        <v>157</v>
      </c>
      <c r="C74" s="50"/>
      <c r="D74" s="50"/>
      <c r="E74" s="47"/>
      <c r="F74" s="47"/>
      <c r="G74" s="50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31"/>
      <c r="V74" s="31"/>
    </row>
    <row r="75" spans="1:22" ht="15.75" customHeight="1" thickBot="1" x14ac:dyDescent="0.35">
      <c r="A75" s="37" t="s">
        <v>48</v>
      </c>
      <c r="B75" s="38"/>
      <c r="C75" s="51"/>
      <c r="D75" s="51"/>
      <c r="E75" s="48"/>
      <c r="F75" s="48"/>
      <c r="G75" s="51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31"/>
      <c r="V75" s="31"/>
    </row>
    <row r="76" spans="1:22" ht="15.75" customHeight="1" thickBot="1" x14ac:dyDescent="0.35">
      <c r="A76" s="37" t="s">
        <v>89</v>
      </c>
      <c r="B76" s="87" t="s">
        <v>158</v>
      </c>
      <c r="C76" s="49">
        <f t="shared" ref="C76" si="14">SUM(H76:O78)</f>
        <v>4</v>
      </c>
      <c r="D76" s="49">
        <f>E76+F76</f>
        <v>70</v>
      </c>
      <c r="E76" s="46">
        <v>35</v>
      </c>
      <c r="F76" s="46">
        <v>35</v>
      </c>
      <c r="G76" s="49">
        <f t="shared" ref="G76" si="15">C76*36-D76</f>
        <v>74</v>
      </c>
      <c r="H76" s="46">
        <v>2</v>
      </c>
      <c r="I76" s="46">
        <v>2</v>
      </c>
      <c r="J76" s="46"/>
      <c r="K76" s="46"/>
      <c r="L76" s="46"/>
      <c r="M76" s="46"/>
      <c r="N76" s="46"/>
      <c r="O76" s="46"/>
      <c r="P76" s="46"/>
      <c r="Q76" s="46"/>
      <c r="R76" s="46"/>
      <c r="S76" s="46">
        <v>12</v>
      </c>
      <c r="T76" s="46"/>
      <c r="U76" s="31"/>
      <c r="V76" s="31"/>
    </row>
    <row r="77" spans="1:22" ht="15.75" customHeight="1" thickBot="1" x14ac:dyDescent="0.35">
      <c r="A77" s="37" t="s">
        <v>90</v>
      </c>
      <c r="B77" s="84" t="s">
        <v>159</v>
      </c>
      <c r="C77" s="50"/>
      <c r="D77" s="50"/>
      <c r="E77" s="47"/>
      <c r="F77" s="47"/>
      <c r="G77" s="50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31"/>
      <c r="V77" s="31"/>
    </row>
    <row r="78" spans="1:22" ht="15.75" customHeight="1" thickBot="1" x14ac:dyDescent="0.35">
      <c r="A78" s="37" t="s">
        <v>91</v>
      </c>
      <c r="B78" s="38"/>
      <c r="C78" s="51"/>
      <c r="D78" s="51"/>
      <c r="E78" s="48"/>
      <c r="F78" s="48"/>
      <c r="G78" s="51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31"/>
      <c r="V78" s="31"/>
    </row>
    <row r="79" spans="1:22" ht="15.75" customHeight="1" thickBot="1" x14ac:dyDescent="0.35">
      <c r="A79" s="37" t="s">
        <v>92</v>
      </c>
      <c r="B79" s="84" t="s">
        <v>160</v>
      </c>
      <c r="C79" s="49">
        <f t="shared" ref="C79:C82" si="16">SUM(H79:O81)</f>
        <v>2</v>
      </c>
      <c r="D79" s="49">
        <f t="shared" ref="D79" si="17">E79+F79</f>
        <v>14</v>
      </c>
      <c r="E79" s="46"/>
      <c r="F79" s="46">
        <v>14</v>
      </c>
      <c r="G79" s="49">
        <f t="shared" ref="G79:G82" si="18">C79*36-D79</f>
        <v>58</v>
      </c>
      <c r="H79" s="46"/>
      <c r="I79" s="46"/>
      <c r="J79" s="46"/>
      <c r="K79" s="46"/>
      <c r="L79" s="46"/>
      <c r="M79" s="46"/>
      <c r="N79" s="46"/>
      <c r="O79" s="46">
        <v>2</v>
      </c>
      <c r="P79" s="46"/>
      <c r="Q79" s="46"/>
      <c r="R79" s="46"/>
      <c r="S79" s="46">
        <v>8</v>
      </c>
      <c r="T79" s="46"/>
      <c r="U79" s="31"/>
      <c r="V79" s="31"/>
    </row>
    <row r="80" spans="1:22" ht="15.75" customHeight="1" thickBot="1" x14ac:dyDescent="0.35">
      <c r="A80" s="37" t="s">
        <v>93</v>
      </c>
      <c r="B80" s="84" t="s">
        <v>161</v>
      </c>
      <c r="C80" s="50"/>
      <c r="D80" s="50"/>
      <c r="E80" s="47"/>
      <c r="F80" s="47"/>
      <c r="G80" s="50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31"/>
      <c r="V80" s="31"/>
    </row>
    <row r="81" spans="1:22" ht="15.75" customHeight="1" thickBot="1" x14ac:dyDescent="0.35">
      <c r="A81" s="37" t="s">
        <v>94</v>
      </c>
      <c r="B81" s="38"/>
      <c r="C81" s="51"/>
      <c r="D81" s="51"/>
      <c r="E81" s="48"/>
      <c r="F81" s="48"/>
      <c r="G81" s="51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31"/>
      <c r="V81" s="31"/>
    </row>
    <row r="82" spans="1:22" ht="15.75" customHeight="1" thickBot="1" x14ac:dyDescent="0.35">
      <c r="A82" s="37" t="s">
        <v>95</v>
      </c>
      <c r="B82" s="84" t="s">
        <v>162</v>
      </c>
      <c r="C82" s="49">
        <f t="shared" si="16"/>
        <v>2</v>
      </c>
      <c r="D82" s="49">
        <f t="shared" ref="D82" si="19">E82+F82</f>
        <v>40</v>
      </c>
      <c r="E82" s="46"/>
      <c r="F82" s="46">
        <v>40</v>
      </c>
      <c r="G82" s="49">
        <f t="shared" si="18"/>
        <v>32</v>
      </c>
      <c r="H82" s="46"/>
      <c r="I82" s="46"/>
      <c r="J82" s="46"/>
      <c r="K82" s="46"/>
      <c r="L82" s="46"/>
      <c r="M82" s="88">
        <v>2</v>
      </c>
      <c r="N82" s="46"/>
      <c r="O82" s="46"/>
      <c r="P82" s="46"/>
      <c r="Q82" s="46"/>
      <c r="R82" s="46"/>
      <c r="S82" s="88">
        <v>6</v>
      </c>
      <c r="T82" s="46"/>
      <c r="U82" s="31"/>
      <c r="V82" s="31"/>
    </row>
    <row r="83" spans="1:22" ht="15.75" customHeight="1" thickBot="1" x14ac:dyDescent="0.35">
      <c r="A83" s="37" t="s">
        <v>96</v>
      </c>
      <c r="B83" s="84" t="s">
        <v>163</v>
      </c>
      <c r="C83" s="50"/>
      <c r="D83" s="50"/>
      <c r="E83" s="47"/>
      <c r="F83" s="47"/>
      <c r="G83" s="50"/>
      <c r="H83" s="47"/>
      <c r="I83" s="47"/>
      <c r="J83" s="47"/>
      <c r="K83" s="47"/>
      <c r="L83" s="47"/>
      <c r="M83" s="89"/>
      <c r="N83" s="47"/>
      <c r="O83" s="47"/>
      <c r="P83" s="47"/>
      <c r="Q83" s="47"/>
      <c r="R83" s="47"/>
      <c r="S83" s="89"/>
      <c r="T83" s="47"/>
      <c r="U83" s="31"/>
      <c r="V83" s="31"/>
    </row>
    <row r="84" spans="1:22" ht="15.75" customHeight="1" thickBot="1" x14ac:dyDescent="0.35">
      <c r="A84" s="37" t="s">
        <v>97</v>
      </c>
      <c r="B84" s="38"/>
      <c r="C84" s="51"/>
      <c r="D84" s="51"/>
      <c r="E84" s="48"/>
      <c r="F84" s="48"/>
      <c r="G84" s="51"/>
      <c r="H84" s="48"/>
      <c r="I84" s="48"/>
      <c r="J84" s="48"/>
      <c r="K84" s="48"/>
      <c r="L84" s="48"/>
      <c r="M84" s="90"/>
      <c r="N84" s="48"/>
      <c r="O84" s="48"/>
      <c r="P84" s="48"/>
      <c r="Q84" s="48"/>
      <c r="R84" s="48"/>
      <c r="S84" s="90"/>
      <c r="T84" s="48"/>
      <c r="U84" s="31"/>
      <c r="V84" s="31"/>
    </row>
    <row r="85" spans="1:22" ht="15.75" customHeight="1" thickBot="1" x14ac:dyDescent="0.35">
      <c r="A85" s="37" t="s">
        <v>98</v>
      </c>
      <c r="B85" s="84" t="s">
        <v>164</v>
      </c>
      <c r="C85" s="49">
        <f t="shared" ref="C85" si="20">SUM(H85:O87)</f>
        <v>2</v>
      </c>
      <c r="D85" s="49">
        <f t="shared" ref="D85" si="21">E85+F85</f>
        <v>30</v>
      </c>
      <c r="E85" s="46"/>
      <c r="F85" s="46">
        <v>30</v>
      </c>
      <c r="G85" s="49">
        <f t="shared" ref="G85" si="22">C85*36-D85</f>
        <v>42</v>
      </c>
      <c r="H85" s="46">
        <v>2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>
        <v>1</v>
      </c>
      <c r="T85" s="46"/>
      <c r="U85" s="91" t="s">
        <v>176</v>
      </c>
      <c r="V85" s="31"/>
    </row>
    <row r="86" spans="1:22" ht="15.75" customHeight="1" thickBot="1" x14ac:dyDescent="0.35">
      <c r="A86" s="37" t="s">
        <v>99</v>
      </c>
      <c r="B86" s="84" t="s">
        <v>165</v>
      </c>
      <c r="C86" s="50"/>
      <c r="D86" s="50"/>
      <c r="E86" s="47"/>
      <c r="F86" s="47"/>
      <c r="G86" s="50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91" t="s">
        <v>176</v>
      </c>
      <c r="V86" s="31"/>
    </row>
    <row r="87" spans="1:22" ht="15.75" customHeight="1" thickBot="1" x14ac:dyDescent="0.35">
      <c r="A87" s="37" t="s">
        <v>100</v>
      </c>
      <c r="B87" s="38"/>
      <c r="C87" s="51"/>
      <c r="D87" s="51"/>
      <c r="E87" s="48"/>
      <c r="F87" s="48"/>
      <c r="G87" s="51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31"/>
      <c r="V87" s="31"/>
    </row>
    <row r="88" spans="1:22" ht="15.75" customHeight="1" thickBot="1" x14ac:dyDescent="0.35">
      <c r="A88" s="37" t="s">
        <v>101</v>
      </c>
      <c r="B88" s="84" t="s">
        <v>166</v>
      </c>
      <c r="C88" s="49">
        <f t="shared" ref="C88" si="23">SUM(H88:O90)</f>
        <v>2</v>
      </c>
      <c r="D88" s="49">
        <f t="shared" ref="D88" si="24">E88+F88</f>
        <v>16</v>
      </c>
      <c r="E88" s="46"/>
      <c r="F88" s="46">
        <v>16</v>
      </c>
      <c r="G88" s="49">
        <f t="shared" ref="G88" si="25">C88*36-D88</f>
        <v>56</v>
      </c>
      <c r="H88" s="46"/>
      <c r="I88" s="46"/>
      <c r="J88" s="46"/>
      <c r="K88" s="46"/>
      <c r="L88" s="46"/>
      <c r="M88" s="46"/>
      <c r="N88" s="46">
        <v>2</v>
      </c>
      <c r="O88" s="46"/>
      <c r="P88" s="46"/>
      <c r="Q88" s="46"/>
      <c r="R88" s="46"/>
      <c r="S88" s="46">
        <v>7</v>
      </c>
      <c r="T88" s="46"/>
      <c r="U88" s="31"/>
      <c r="V88" s="31"/>
    </row>
    <row r="89" spans="1:22" ht="15.75" customHeight="1" thickBot="1" x14ac:dyDescent="0.35">
      <c r="A89" s="37" t="s">
        <v>102</v>
      </c>
      <c r="B89" s="84" t="s">
        <v>167</v>
      </c>
      <c r="C89" s="50"/>
      <c r="D89" s="50"/>
      <c r="E89" s="47"/>
      <c r="F89" s="47"/>
      <c r="G89" s="50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31"/>
      <c r="V89" s="31"/>
    </row>
    <row r="90" spans="1:22" ht="15.75" customHeight="1" thickBot="1" x14ac:dyDescent="0.35">
      <c r="A90" s="37" t="s">
        <v>103</v>
      </c>
      <c r="B90" s="38"/>
      <c r="C90" s="51"/>
      <c r="D90" s="51"/>
      <c r="E90" s="48"/>
      <c r="F90" s="48"/>
      <c r="G90" s="51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31"/>
      <c r="V90" s="31"/>
    </row>
    <row r="91" spans="1:22" ht="15.6" customHeight="1" thickBot="1" x14ac:dyDescent="0.35">
      <c r="A91" s="37" t="s">
        <v>104</v>
      </c>
      <c r="B91" s="84" t="s">
        <v>177</v>
      </c>
      <c r="C91" s="49">
        <f t="shared" ref="C91" si="26">SUM(H91:O93)</f>
        <v>2</v>
      </c>
      <c r="D91" s="49">
        <f t="shared" ref="D91" si="27">E91+F91</f>
        <v>38</v>
      </c>
      <c r="E91" s="46"/>
      <c r="F91" s="46">
        <v>38</v>
      </c>
      <c r="G91" s="49">
        <f t="shared" ref="G91" si="28">C91*36-D91</f>
        <v>34</v>
      </c>
      <c r="H91" s="46"/>
      <c r="I91" s="46"/>
      <c r="J91" s="46"/>
      <c r="K91" s="46">
        <v>2</v>
      </c>
      <c r="L91" s="46"/>
      <c r="M91" s="46"/>
      <c r="N91" s="92"/>
      <c r="O91" s="46"/>
      <c r="P91" s="46"/>
      <c r="Q91" s="46"/>
      <c r="R91" s="46"/>
      <c r="S91" s="88">
        <v>4</v>
      </c>
      <c r="T91" s="46"/>
      <c r="U91" s="31"/>
      <c r="V91" s="31"/>
    </row>
    <row r="92" spans="1:22" ht="15" customHeight="1" thickBot="1" x14ac:dyDescent="0.35">
      <c r="A92" s="37" t="s">
        <v>105</v>
      </c>
      <c r="B92" s="99" t="s">
        <v>178</v>
      </c>
      <c r="C92" s="50"/>
      <c r="D92" s="50"/>
      <c r="E92" s="47"/>
      <c r="F92" s="47"/>
      <c r="G92" s="50"/>
      <c r="H92" s="47"/>
      <c r="I92" s="47"/>
      <c r="J92" s="47"/>
      <c r="K92" s="47"/>
      <c r="L92" s="47"/>
      <c r="M92" s="47"/>
      <c r="N92" s="93"/>
      <c r="O92" s="47"/>
      <c r="P92" s="47"/>
      <c r="Q92" s="47"/>
      <c r="R92" s="47"/>
      <c r="S92" s="89"/>
      <c r="T92" s="47"/>
      <c r="U92" s="31"/>
      <c r="V92" s="31"/>
    </row>
    <row r="93" spans="1:22" ht="15.75" customHeight="1" thickBot="1" x14ac:dyDescent="0.35">
      <c r="A93" s="37" t="s">
        <v>106</v>
      </c>
      <c r="B93" s="38"/>
      <c r="C93" s="51"/>
      <c r="D93" s="51"/>
      <c r="E93" s="48"/>
      <c r="F93" s="48"/>
      <c r="G93" s="51"/>
      <c r="H93" s="48"/>
      <c r="I93" s="48"/>
      <c r="J93" s="48"/>
      <c r="K93" s="48"/>
      <c r="L93" s="48"/>
      <c r="M93" s="48"/>
      <c r="N93" s="94"/>
      <c r="O93" s="48"/>
      <c r="P93" s="48"/>
      <c r="Q93" s="48"/>
      <c r="R93" s="48"/>
      <c r="S93" s="90"/>
      <c r="T93" s="48"/>
      <c r="U93" s="31"/>
      <c r="V93" s="31"/>
    </row>
    <row r="94" spans="1:22" ht="32.4" customHeight="1" thickBot="1" x14ac:dyDescent="0.35">
      <c r="A94" s="37" t="s">
        <v>107</v>
      </c>
      <c r="B94" s="84" t="s">
        <v>175</v>
      </c>
      <c r="C94" s="49">
        <f t="shared" ref="C94" si="29">SUM(H94:O96)</f>
        <v>2</v>
      </c>
      <c r="D94" s="49">
        <f t="shared" ref="D94" si="30">E94+F94</f>
        <v>32</v>
      </c>
      <c r="E94" s="46"/>
      <c r="F94" s="46">
        <v>32</v>
      </c>
      <c r="G94" s="49">
        <f t="shared" ref="G94" si="31">C94*36-D94</f>
        <v>40</v>
      </c>
      <c r="H94" s="46"/>
      <c r="I94" s="46"/>
      <c r="J94" s="46"/>
      <c r="K94" s="46"/>
      <c r="L94" s="46">
        <v>2</v>
      </c>
      <c r="M94" s="46"/>
      <c r="N94" s="46"/>
      <c r="O94" s="46"/>
      <c r="P94" s="46"/>
      <c r="Q94" s="46">
        <v>5566</v>
      </c>
      <c r="R94" s="46"/>
      <c r="S94" s="46">
        <v>5</v>
      </c>
      <c r="T94" s="46"/>
      <c r="U94" s="31"/>
      <c r="V94" s="31"/>
    </row>
    <row r="95" spans="1:22" ht="31.2" customHeight="1" thickBot="1" x14ac:dyDescent="0.35">
      <c r="A95" s="37" t="s">
        <v>108</v>
      </c>
      <c r="B95" s="84" t="s">
        <v>197</v>
      </c>
      <c r="C95" s="50"/>
      <c r="D95" s="50"/>
      <c r="E95" s="47"/>
      <c r="F95" s="47"/>
      <c r="G95" s="50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31"/>
      <c r="V95" s="31"/>
    </row>
    <row r="96" spans="1:22" ht="15.75" customHeight="1" thickBot="1" x14ac:dyDescent="0.35">
      <c r="A96" s="37" t="s">
        <v>109</v>
      </c>
      <c r="B96" s="84"/>
      <c r="C96" s="51"/>
      <c r="D96" s="51"/>
      <c r="E96" s="48"/>
      <c r="F96" s="48"/>
      <c r="G96" s="51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31"/>
      <c r="V96" s="31"/>
    </row>
    <row r="97" spans="1:22" ht="15.75" customHeight="1" thickBot="1" x14ac:dyDescent="0.35">
      <c r="A97" s="37" t="s">
        <v>110</v>
      </c>
      <c r="B97" s="84" t="s">
        <v>173</v>
      </c>
      <c r="C97" s="49">
        <f t="shared" ref="C97" si="32">SUM(H97:O99)</f>
        <v>2</v>
      </c>
      <c r="D97" s="49">
        <f>E97+F97</f>
        <v>30</v>
      </c>
      <c r="E97" s="46">
        <v>30</v>
      </c>
      <c r="F97" s="46"/>
      <c r="G97" s="49">
        <f t="shared" ref="G97" si="33">C97*36-D97</f>
        <v>42</v>
      </c>
      <c r="H97" s="46"/>
      <c r="I97" s="46"/>
      <c r="J97" s="46"/>
      <c r="K97" s="46"/>
      <c r="L97" s="46"/>
      <c r="M97" s="46"/>
      <c r="N97" s="46">
        <v>2</v>
      </c>
      <c r="O97" s="46"/>
      <c r="P97" s="46"/>
      <c r="Q97" s="46">
        <v>7</v>
      </c>
      <c r="R97" s="46"/>
      <c r="S97" s="46">
        <v>7</v>
      </c>
      <c r="T97" s="46"/>
      <c r="U97" s="31"/>
      <c r="V97" s="31"/>
    </row>
    <row r="98" spans="1:22" ht="34.799999999999997" customHeight="1" thickBot="1" x14ac:dyDescent="0.35">
      <c r="A98" s="37" t="s">
        <v>111</v>
      </c>
      <c r="B98" s="84" t="s">
        <v>174</v>
      </c>
      <c r="C98" s="50"/>
      <c r="D98" s="50"/>
      <c r="E98" s="47"/>
      <c r="F98" s="47"/>
      <c r="G98" s="50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31"/>
      <c r="V98" s="31"/>
    </row>
    <row r="99" spans="1:22" ht="15.75" customHeight="1" thickBot="1" x14ac:dyDescent="0.35">
      <c r="A99" s="37"/>
      <c r="B99" s="38"/>
      <c r="C99" s="51"/>
      <c r="D99" s="51"/>
      <c r="E99" s="48"/>
      <c r="F99" s="48"/>
      <c r="G99" s="51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31"/>
      <c r="V99" s="31"/>
    </row>
    <row r="100" spans="1:22" ht="15.75" customHeight="1" thickBot="1" x14ac:dyDescent="0.35">
      <c r="A100" s="21" t="s">
        <v>49</v>
      </c>
      <c r="B100" s="22" t="s">
        <v>50</v>
      </c>
      <c r="C100" s="20">
        <f>SUM(C101:C105)</f>
        <v>15</v>
      </c>
      <c r="D100" s="20"/>
      <c r="E100" s="20"/>
      <c r="F100" s="20"/>
      <c r="G100" s="20"/>
      <c r="H100" s="20">
        <f>SUM(H101:H105)</f>
        <v>0</v>
      </c>
      <c r="I100" s="20">
        <f t="shared" ref="I100:O100" si="34">SUM(I101:I105)</f>
        <v>2</v>
      </c>
      <c r="J100" s="20">
        <f t="shared" si="34"/>
        <v>2</v>
      </c>
      <c r="K100" s="20">
        <f t="shared" si="34"/>
        <v>2</v>
      </c>
      <c r="L100" s="20">
        <f t="shared" si="34"/>
        <v>3</v>
      </c>
      <c r="M100" s="20">
        <f t="shared" si="34"/>
        <v>3</v>
      </c>
      <c r="N100" s="20">
        <f t="shared" si="34"/>
        <v>1</v>
      </c>
      <c r="O100" s="20">
        <f t="shared" si="34"/>
        <v>2</v>
      </c>
      <c r="P100" s="19"/>
      <c r="Q100" s="20"/>
      <c r="R100" s="20"/>
      <c r="S100" s="20"/>
      <c r="T100" s="20"/>
      <c r="U100" s="20"/>
      <c r="V100" s="20"/>
    </row>
    <row r="101" spans="1:22" ht="14.25" customHeight="1" thickBot="1" x14ac:dyDescent="0.35">
      <c r="A101" s="39">
        <v>1</v>
      </c>
      <c r="B101" s="40" t="s">
        <v>168</v>
      </c>
      <c r="C101" s="36">
        <f t="shared" ref="C101:C106" si="35">SUM(H101:O101)</f>
        <v>2</v>
      </c>
      <c r="D101" s="43"/>
      <c r="E101" s="43"/>
      <c r="F101" s="43"/>
      <c r="G101" s="43"/>
      <c r="H101" s="41"/>
      <c r="I101" s="41"/>
      <c r="J101" s="42"/>
      <c r="K101" s="41"/>
      <c r="L101" s="41"/>
      <c r="M101" s="41">
        <v>2</v>
      </c>
      <c r="N101" s="41"/>
      <c r="O101" s="41"/>
      <c r="P101" s="42"/>
      <c r="Q101" s="41"/>
      <c r="R101" s="41"/>
      <c r="S101" s="41">
        <v>6</v>
      </c>
      <c r="T101" s="41"/>
      <c r="U101" s="41"/>
      <c r="V101" s="41"/>
    </row>
    <row r="102" spans="1:22" ht="15.75" customHeight="1" thickBot="1" x14ac:dyDescent="0.35">
      <c r="A102" s="39">
        <v>2</v>
      </c>
      <c r="B102" s="40" t="s">
        <v>169</v>
      </c>
      <c r="C102" s="36">
        <f t="shared" si="35"/>
        <v>2</v>
      </c>
      <c r="D102" s="43"/>
      <c r="E102" s="43"/>
      <c r="F102" s="43"/>
      <c r="G102" s="43"/>
      <c r="H102" s="41"/>
      <c r="I102" s="41"/>
      <c r="J102" s="42"/>
      <c r="K102" s="41"/>
      <c r="L102" s="41">
        <v>2</v>
      </c>
      <c r="M102" s="41"/>
      <c r="N102" s="41"/>
      <c r="O102" s="41"/>
      <c r="P102" s="42"/>
      <c r="Q102" s="41"/>
      <c r="R102" s="41"/>
      <c r="S102" s="41">
        <v>5</v>
      </c>
      <c r="T102" s="41"/>
      <c r="U102" s="41"/>
      <c r="V102" s="41"/>
    </row>
    <row r="103" spans="1:22" ht="15.75" customHeight="1" thickBot="1" x14ac:dyDescent="0.35">
      <c r="A103" s="39">
        <v>3</v>
      </c>
      <c r="B103" s="40" t="s">
        <v>170</v>
      </c>
      <c r="C103" s="36">
        <f t="shared" si="35"/>
        <v>5</v>
      </c>
      <c r="D103" s="43"/>
      <c r="E103" s="43"/>
      <c r="F103" s="43"/>
      <c r="G103" s="43"/>
      <c r="H103" s="41"/>
      <c r="I103" s="41"/>
      <c r="J103" s="42">
        <v>1</v>
      </c>
      <c r="K103" s="41">
        <v>1</v>
      </c>
      <c r="L103" s="41">
        <v>1</v>
      </c>
      <c r="M103" s="41">
        <v>1</v>
      </c>
      <c r="N103" s="41">
        <v>1</v>
      </c>
      <c r="O103" s="41"/>
      <c r="P103" s="42"/>
      <c r="Q103" s="41"/>
      <c r="R103" s="41"/>
      <c r="S103" s="41">
        <v>467</v>
      </c>
      <c r="T103" s="41"/>
      <c r="U103" s="41"/>
      <c r="V103" s="41"/>
    </row>
    <row r="104" spans="1:22" ht="15.75" customHeight="1" thickBot="1" x14ac:dyDescent="0.35">
      <c r="A104" s="39" t="s">
        <v>60</v>
      </c>
      <c r="B104" s="40" t="s">
        <v>171</v>
      </c>
      <c r="C104" s="36">
        <f t="shared" si="35"/>
        <v>4</v>
      </c>
      <c r="D104" s="43"/>
      <c r="E104" s="43"/>
      <c r="F104" s="43"/>
      <c r="G104" s="43"/>
      <c r="H104" s="41"/>
      <c r="I104" s="41">
        <v>2</v>
      </c>
      <c r="J104" s="42">
        <v>1</v>
      </c>
      <c r="K104" s="41">
        <v>1</v>
      </c>
      <c r="L104" s="41"/>
      <c r="M104" s="41"/>
      <c r="N104" s="41"/>
      <c r="O104" s="41"/>
      <c r="P104" s="42"/>
      <c r="Q104" s="41"/>
      <c r="R104" s="41"/>
      <c r="S104" s="41">
        <v>24</v>
      </c>
      <c r="T104" s="41"/>
      <c r="U104" s="41"/>
      <c r="V104" s="41"/>
    </row>
    <row r="105" spans="1:22" ht="15.75" customHeight="1" thickBot="1" x14ac:dyDescent="0.35">
      <c r="A105" s="39" t="s">
        <v>61</v>
      </c>
      <c r="B105" s="40" t="s">
        <v>172</v>
      </c>
      <c r="C105" s="36">
        <f t="shared" si="35"/>
        <v>2</v>
      </c>
      <c r="D105" s="43"/>
      <c r="E105" s="43"/>
      <c r="F105" s="43"/>
      <c r="G105" s="43"/>
      <c r="H105" s="41"/>
      <c r="I105" s="41"/>
      <c r="J105" s="42"/>
      <c r="K105" s="41"/>
      <c r="L105" s="41"/>
      <c r="M105" s="41"/>
      <c r="N105" s="41"/>
      <c r="O105" s="41">
        <v>2</v>
      </c>
      <c r="P105" s="42"/>
      <c r="Q105" s="41"/>
      <c r="R105" s="41"/>
      <c r="S105" s="41">
        <v>8</v>
      </c>
      <c r="T105" s="41"/>
      <c r="U105" s="41"/>
      <c r="V105" s="41"/>
    </row>
    <row r="106" spans="1:22" ht="25.5" customHeight="1" thickBot="1" x14ac:dyDescent="0.35">
      <c r="A106" s="18" t="s">
        <v>37</v>
      </c>
      <c r="B106" s="19" t="s">
        <v>38</v>
      </c>
      <c r="C106" s="20">
        <f t="shared" si="35"/>
        <v>6</v>
      </c>
      <c r="D106" s="44"/>
      <c r="E106" s="44"/>
      <c r="F106" s="44"/>
      <c r="G106" s="44"/>
      <c r="H106" s="44"/>
      <c r="I106" s="44"/>
      <c r="J106" s="45"/>
      <c r="K106" s="44"/>
      <c r="L106" s="44"/>
      <c r="M106" s="44"/>
      <c r="N106" s="44"/>
      <c r="O106" s="44">
        <v>6</v>
      </c>
      <c r="P106" s="45"/>
      <c r="Q106" s="44"/>
      <c r="R106" s="44"/>
      <c r="S106" s="44"/>
      <c r="T106" s="44"/>
      <c r="U106" s="44"/>
      <c r="V106" s="44"/>
    </row>
    <row r="107" spans="1:22" ht="25.5" customHeight="1" thickBot="1" x14ac:dyDescent="0.35">
      <c r="A107" s="18"/>
      <c r="B107" s="19" t="s">
        <v>39</v>
      </c>
      <c r="C107" s="27">
        <f>C16+C100+C106</f>
        <v>240</v>
      </c>
      <c r="D107" s="27">
        <f>D16</f>
        <v>3867</v>
      </c>
      <c r="E107" s="27">
        <f t="shared" ref="E107:G107" si="36">E16</f>
        <v>1705</v>
      </c>
      <c r="F107" s="27">
        <f t="shared" si="36"/>
        <v>2162</v>
      </c>
      <c r="G107" s="27">
        <f t="shared" si="36"/>
        <v>4017</v>
      </c>
      <c r="H107" s="20">
        <f t="shared" ref="H107:O107" si="37">H16+H100+H106</f>
        <v>30</v>
      </c>
      <c r="I107" s="20">
        <f t="shared" si="37"/>
        <v>30</v>
      </c>
      <c r="J107" s="20">
        <f t="shared" si="37"/>
        <v>30</v>
      </c>
      <c r="K107" s="20">
        <f t="shared" si="37"/>
        <v>30</v>
      </c>
      <c r="L107" s="20">
        <f t="shared" si="37"/>
        <v>30</v>
      </c>
      <c r="M107" s="20">
        <f t="shared" si="37"/>
        <v>30</v>
      </c>
      <c r="N107" s="20">
        <f t="shared" si="37"/>
        <v>30</v>
      </c>
      <c r="O107" s="20">
        <f t="shared" si="37"/>
        <v>30</v>
      </c>
      <c r="P107" s="19"/>
      <c r="Q107" s="20"/>
      <c r="R107" s="20"/>
      <c r="S107" s="20"/>
      <c r="T107" s="20"/>
      <c r="U107" s="20"/>
      <c r="V107" s="20"/>
    </row>
    <row r="110" spans="1:22" x14ac:dyDescent="0.3">
      <c r="A110" s="13" t="s">
        <v>40</v>
      </c>
    </row>
    <row r="111" spans="1:22" x14ac:dyDescent="0.3">
      <c r="A111" s="13" t="s">
        <v>41</v>
      </c>
    </row>
  </sheetData>
  <sheetProtection password="C477" sheet="1" objects="1" scenarios="1" formatCells="0" formatColumns="0" formatRows="0" insertColumns="0" deleteColumns="0" selectLockedCells="1"/>
  <mergeCells count="212">
    <mergeCell ref="B4:D4"/>
    <mergeCell ref="D97:D99"/>
    <mergeCell ref="E97:E99"/>
    <mergeCell ref="F97:F99"/>
    <mergeCell ref="G97:G99"/>
    <mergeCell ref="D70:D72"/>
    <mergeCell ref="E70:E72"/>
    <mergeCell ref="F70:F72"/>
    <mergeCell ref="G70:G72"/>
    <mergeCell ref="D73:D75"/>
    <mergeCell ref="E73:E75"/>
    <mergeCell ref="F73:F75"/>
    <mergeCell ref="G73:G75"/>
    <mergeCell ref="D82:D84"/>
    <mergeCell ref="E82:E84"/>
    <mergeCell ref="F82:F84"/>
    <mergeCell ref="G82:G84"/>
    <mergeCell ref="D85:D87"/>
    <mergeCell ref="E85:E87"/>
    <mergeCell ref="F85:F87"/>
    <mergeCell ref="G85:G87"/>
    <mergeCell ref="C88:C90"/>
    <mergeCell ref="D88:D90"/>
    <mergeCell ref="E88:E90"/>
    <mergeCell ref="P97:P99"/>
    <mergeCell ref="Q97:Q99"/>
    <mergeCell ref="R97:R99"/>
    <mergeCell ref="S97:S99"/>
    <mergeCell ref="T97:T99"/>
    <mergeCell ref="P76:P78"/>
    <mergeCell ref="Q76:Q78"/>
    <mergeCell ref="R76:R78"/>
    <mergeCell ref="S76:S78"/>
    <mergeCell ref="T76:T78"/>
    <mergeCell ref="P79:P81"/>
    <mergeCell ref="Q79:Q81"/>
    <mergeCell ref="R79:R81"/>
    <mergeCell ref="S79:S81"/>
    <mergeCell ref="T79:T81"/>
    <mergeCell ref="P82:P84"/>
    <mergeCell ref="Q82:Q84"/>
    <mergeCell ref="R82:R84"/>
    <mergeCell ref="S82:S84"/>
    <mergeCell ref="T82:T84"/>
    <mergeCell ref="Q85:Q87"/>
    <mergeCell ref="R85:R87"/>
    <mergeCell ref="S85:S87"/>
    <mergeCell ref="T85:T87"/>
    <mergeCell ref="P73:P75"/>
    <mergeCell ref="Q73:Q75"/>
    <mergeCell ref="R73:R75"/>
    <mergeCell ref="S73:S75"/>
    <mergeCell ref="T73:T75"/>
    <mergeCell ref="P70:P72"/>
    <mergeCell ref="Q70:Q72"/>
    <mergeCell ref="R70:R72"/>
    <mergeCell ref="S70:S72"/>
    <mergeCell ref="T70:T72"/>
    <mergeCell ref="H97:H99"/>
    <mergeCell ref="I97:I99"/>
    <mergeCell ref="J97:J99"/>
    <mergeCell ref="K97:K99"/>
    <mergeCell ref="L97:L99"/>
    <mergeCell ref="M97:M99"/>
    <mergeCell ref="N97:N99"/>
    <mergeCell ref="O97:O99"/>
    <mergeCell ref="H79:H81"/>
    <mergeCell ref="I79:I81"/>
    <mergeCell ref="J79:J81"/>
    <mergeCell ref="K79:K81"/>
    <mergeCell ref="L79:L81"/>
    <mergeCell ref="M79:M81"/>
    <mergeCell ref="N79:N81"/>
    <mergeCell ref="O79:O81"/>
    <mergeCell ref="H82:H84"/>
    <mergeCell ref="I82:I84"/>
    <mergeCell ref="J82:J84"/>
    <mergeCell ref="K82:K84"/>
    <mergeCell ref="L82:L84"/>
    <mergeCell ref="M82:M84"/>
    <mergeCell ref="N82:N84"/>
    <mergeCell ref="O82:O84"/>
    <mergeCell ref="M70:M72"/>
    <mergeCell ref="N70:N72"/>
    <mergeCell ref="O70:O72"/>
    <mergeCell ref="H73:H75"/>
    <mergeCell ref="C76:C78"/>
    <mergeCell ref="I73:I75"/>
    <mergeCell ref="J73:J75"/>
    <mergeCell ref="K73:K75"/>
    <mergeCell ref="L73:L75"/>
    <mergeCell ref="M73:M75"/>
    <mergeCell ref="N73:N75"/>
    <mergeCell ref="O73:O75"/>
    <mergeCell ref="H76:H78"/>
    <mergeCell ref="I76:I78"/>
    <mergeCell ref="J76:J78"/>
    <mergeCell ref="K76:K78"/>
    <mergeCell ref="L76:L78"/>
    <mergeCell ref="M76:M78"/>
    <mergeCell ref="N76:N78"/>
    <mergeCell ref="O76:O78"/>
    <mergeCell ref="D76:D78"/>
    <mergeCell ref="E76:E78"/>
    <mergeCell ref="F76:F78"/>
    <mergeCell ref="G76:G78"/>
    <mergeCell ref="K3:S3"/>
    <mergeCell ref="K4:S4"/>
    <mergeCell ref="K5:S5"/>
    <mergeCell ref="K6:S6"/>
    <mergeCell ref="C97:C99"/>
    <mergeCell ref="B3:C3"/>
    <mergeCell ref="B5:C5"/>
    <mergeCell ref="C70:C72"/>
    <mergeCell ref="C73:C75"/>
    <mergeCell ref="A6:J6"/>
    <mergeCell ref="H70:H72"/>
    <mergeCell ref="I70:I72"/>
    <mergeCell ref="J70:J72"/>
    <mergeCell ref="K70:K72"/>
    <mergeCell ref="L70:L72"/>
    <mergeCell ref="P14:R14"/>
    <mergeCell ref="S14:T14"/>
    <mergeCell ref="C79:C81"/>
    <mergeCell ref="C82:C84"/>
    <mergeCell ref="D79:D81"/>
    <mergeCell ref="E79:E81"/>
    <mergeCell ref="F79:F81"/>
    <mergeCell ref="G79:G81"/>
    <mergeCell ref="C85:C87"/>
    <mergeCell ref="U14:U15"/>
    <mergeCell ref="V14:V15"/>
    <mergeCell ref="K8:P8"/>
    <mergeCell ref="K9:P9"/>
    <mergeCell ref="K10:P10"/>
    <mergeCell ref="K11:P11"/>
    <mergeCell ref="K12:P12"/>
    <mergeCell ref="Q12:V12"/>
    <mergeCell ref="A13:B13"/>
    <mergeCell ref="C13:V13"/>
    <mergeCell ref="A14:A15"/>
    <mergeCell ref="B14:B15"/>
    <mergeCell ref="C14:C15"/>
    <mergeCell ref="D14:D15"/>
    <mergeCell ref="E14:F14"/>
    <mergeCell ref="G14:G15"/>
    <mergeCell ref="A8:J12"/>
    <mergeCell ref="Q8:V8"/>
    <mergeCell ref="Q9:V9"/>
    <mergeCell ref="Q10:V10"/>
    <mergeCell ref="Q11:V11"/>
    <mergeCell ref="H14:O14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F88:F90"/>
    <mergeCell ref="G88:G90"/>
    <mergeCell ref="H88:H90"/>
    <mergeCell ref="I88:I90"/>
    <mergeCell ref="J88:J90"/>
    <mergeCell ref="K88:K90"/>
    <mergeCell ref="L88:L90"/>
    <mergeCell ref="M88:M90"/>
    <mergeCell ref="N88:N90"/>
    <mergeCell ref="O88:O90"/>
    <mergeCell ref="P88:P90"/>
    <mergeCell ref="Q88:Q90"/>
    <mergeCell ref="R88:R90"/>
    <mergeCell ref="S88:S90"/>
    <mergeCell ref="T88:T90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M91:M93"/>
    <mergeCell ref="N91:N93"/>
    <mergeCell ref="O91:O93"/>
    <mergeCell ref="P91:P93"/>
    <mergeCell ref="Q91:Q93"/>
    <mergeCell ref="R91:R93"/>
    <mergeCell ref="S91:S93"/>
    <mergeCell ref="T91:T93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N94:N96"/>
    <mergeCell ref="O94:O96"/>
    <mergeCell ref="P94:P96"/>
    <mergeCell ref="Q94:Q96"/>
    <mergeCell ref="R94:R96"/>
    <mergeCell ref="S94:S96"/>
    <mergeCell ref="T94:T96"/>
  </mergeCells>
  <hyperlinks>
    <hyperlink ref="E14" location="_ftn1" display="_ftn1"/>
    <hyperlink ref="P14" location="_ftn2" display="_ftn2"/>
    <hyperlink ref="A110" location="_ftnref1" display="_ftnref1"/>
    <hyperlink ref="A111" location="_ftnref2" display="_ftnref2"/>
  </hyperlinks>
  <pageMargins left="0.7" right="0.7" top="0.75" bottom="0.75" header="0.3" footer="0.3"/>
  <pageSetup paperSize="9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</vt:vector>
  </TitlesOfParts>
  <Company>НОУ ВПО ПСТГУ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yug.s</dc:creator>
  <cp:lastModifiedBy>Андрей</cp:lastModifiedBy>
  <cp:lastPrinted>2016-06-29T20:32:26Z</cp:lastPrinted>
  <dcterms:created xsi:type="dcterms:W3CDTF">2015-09-07T09:00:04Z</dcterms:created>
  <dcterms:modified xsi:type="dcterms:W3CDTF">2016-06-29T20:35:16Z</dcterms:modified>
</cp:coreProperties>
</file>